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Воспитательная работа\2024-2025\ПИТАНИЕ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75" i="1" l="1"/>
  <c r="L50" i="1" l="1"/>
  <c r="L178" i="1" l="1"/>
  <c r="J32" i="1"/>
  <c r="L197" i="1" l="1"/>
  <c r="J197" i="1"/>
  <c r="I197" i="1"/>
  <c r="H197" i="1"/>
  <c r="G197" i="1"/>
  <c r="F197" i="1"/>
  <c r="J178" i="1"/>
  <c r="I178" i="1"/>
  <c r="H178" i="1"/>
  <c r="G178" i="1"/>
  <c r="F178" i="1"/>
  <c r="L160" i="1"/>
  <c r="J160" i="1"/>
  <c r="I160" i="1"/>
  <c r="H160" i="1"/>
  <c r="G160" i="1"/>
  <c r="F160" i="1"/>
  <c r="L140" i="1"/>
  <c r="J140" i="1"/>
  <c r="I140" i="1"/>
  <c r="H140" i="1"/>
  <c r="G140" i="1"/>
  <c r="F140" i="1"/>
  <c r="F120" i="1"/>
  <c r="G120" i="1"/>
  <c r="H120" i="1"/>
  <c r="I120" i="1"/>
  <c r="J120" i="1"/>
  <c r="L120" i="1"/>
  <c r="L99" i="1" l="1"/>
  <c r="J99" i="1"/>
  <c r="I99" i="1"/>
  <c r="H99" i="1"/>
  <c r="G99" i="1"/>
  <c r="F99" i="1"/>
  <c r="L81" i="1"/>
  <c r="J81" i="1"/>
  <c r="I81" i="1"/>
  <c r="H81" i="1"/>
  <c r="G81" i="1"/>
  <c r="F81" i="1"/>
  <c r="L61" i="1"/>
  <c r="J61" i="1"/>
  <c r="I61" i="1"/>
  <c r="H61" i="1"/>
  <c r="G61" i="1"/>
  <c r="F61" i="1"/>
  <c r="G42" i="1"/>
  <c r="H42" i="1"/>
  <c r="I42" i="1"/>
  <c r="J42" i="1"/>
  <c r="G23" i="1"/>
  <c r="H23" i="1"/>
  <c r="I23" i="1"/>
  <c r="J23" i="1"/>
  <c r="F23" i="1"/>
  <c r="F42" i="1"/>
  <c r="L42" i="1"/>
  <c r="L23" i="1"/>
  <c r="L187" i="1" l="1"/>
  <c r="L168" i="1"/>
  <c r="L149" i="1"/>
  <c r="L129" i="1"/>
  <c r="L109" i="1"/>
  <c r="L88" i="1"/>
  <c r="L70" i="1"/>
  <c r="L12" i="1"/>
  <c r="L32" i="1"/>
  <c r="F194" i="1" l="1"/>
  <c r="F187" i="1"/>
  <c r="F157" i="1"/>
  <c r="F149" i="1"/>
  <c r="F136" i="1"/>
  <c r="F129" i="1"/>
  <c r="F117" i="1"/>
  <c r="F95" i="1"/>
  <c r="F88" i="1"/>
  <c r="F78" i="1"/>
  <c r="F58" i="1"/>
  <c r="F39" i="1"/>
  <c r="F32" i="1"/>
  <c r="F20" i="1"/>
  <c r="F168" i="1"/>
  <c r="F109" i="1"/>
  <c r="F70" i="1"/>
  <c r="F50" i="1"/>
  <c r="F12" i="1"/>
  <c r="F161" i="1" l="1"/>
  <c r="F121" i="1"/>
  <c r="F141" i="1"/>
  <c r="F179" i="1"/>
  <c r="F62" i="1"/>
  <c r="F24" i="1"/>
  <c r="F82" i="1"/>
  <c r="F43" i="1"/>
  <c r="F100" i="1"/>
  <c r="F198" i="1"/>
  <c r="B100" i="1"/>
  <c r="A100" i="1"/>
  <c r="L95" i="1"/>
  <c r="L100" i="1" s="1"/>
  <c r="J95" i="1"/>
  <c r="I95" i="1"/>
  <c r="H95" i="1"/>
  <c r="G95" i="1"/>
  <c r="J88" i="1"/>
  <c r="I88" i="1"/>
  <c r="H88" i="1"/>
  <c r="G88" i="1"/>
  <c r="G100" i="1" s="1"/>
  <c r="B82" i="1"/>
  <c r="A82" i="1"/>
  <c r="L78" i="1"/>
  <c r="L82" i="1" s="1"/>
  <c r="J78" i="1"/>
  <c r="I78" i="1"/>
  <c r="H78" i="1"/>
  <c r="G78" i="1"/>
  <c r="J70" i="1"/>
  <c r="I70" i="1"/>
  <c r="H70" i="1"/>
  <c r="G70" i="1"/>
  <c r="B62" i="1"/>
  <c r="A62" i="1"/>
  <c r="L58" i="1"/>
  <c r="L62" i="1" s="1"/>
  <c r="J58" i="1"/>
  <c r="I58" i="1"/>
  <c r="H58" i="1"/>
  <c r="G58" i="1"/>
  <c r="J50" i="1"/>
  <c r="I50" i="1"/>
  <c r="H50" i="1"/>
  <c r="G50" i="1"/>
  <c r="G62" i="1" s="1"/>
  <c r="B43" i="1"/>
  <c r="A43" i="1"/>
  <c r="L39" i="1"/>
  <c r="L43" i="1" s="1"/>
  <c r="J39" i="1"/>
  <c r="J43" i="1" s="1"/>
  <c r="I39" i="1"/>
  <c r="H39" i="1"/>
  <c r="G39" i="1"/>
  <c r="B33" i="1"/>
  <c r="A33" i="1"/>
  <c r="I32" i="1"/>
  <c r="H32" i="1"/>
  <c r="G32" i="1"/>
  <c r="B24" i="1"/>
  <c r="A24" i="1"/>
  <c r="L20" i="1"/>
  <c r="L24" i="1" s="1"/>
  <c r="J20" i="1"/>
  <c r="I20" i="1"/>
  <c r="H20" i="1"/>
  <c r="G20" i="1"/>
  <c r="B13" i="1"/>
  <c r="A13" i="1"/>
  <c r="J12" i="1"/>
  <c r="I12" i="1"/>
  <c r="H12" i="1"/>
  <c r="G12" i="1"/>
  <c r="H100" i="1" l="1"/>
  <c r="H82" i="1"/>
  <c r="I82" i="1"/>
  <c r="I62" i="1"/>
  <c r="H62" i="1"/>
  <c r="G24" i="1"/>
  <c r="F199" i="1"/>
  <c r="J100" i="1"/>
  <c r="I100" i="1"/>
  <c r="I43" i="1"/>
  <c r="G82" i="1"/>
  <c r="J82" i="1"/>
  <c r="J62" i="1"/>
  <c r="J24" i="1"/>
  <c r="I24" i="1"/>
  <c r="H43" i="1"/>
  <c r="H24" i="1"/>
  <c r="G43" i="1"/>
  <c r="J109" i="1"/>
  <c r="I109" i="1"/>
  <c r="H109" i="1"/>
  <c r="G109" i="1"/>
  <c r="B198" i="1" l="1"/>
  <c r="A198" i="1"/>
  <c r="L194" i="1"/>
  <c r="L198" i="1" s="1"/>
  <c r="J194" i="1"/>
  <c r="I194" i="1"/>
  <c r="H194" i="1"/>
  <c r="G194" i="1"/>
  <c r="J187" i="1"/>
  <c r="I187" i="1"/>
  <c r="H187" i="1"/>
  <c r="G187" i="1"/>
  <c r="B179" i="1"/>
  <c r="A179" i="1"/>
  <c r="L175" i="1"/>
  <c r="L179" i="1" s="1"/>
  <c r="J175" i="1"/>
  <c r="I175" i="1"/>
  <c r="H175" i="1"/>
  <c r="G175" i="1"/>
  <c r="J168" i="1"/>
  <c r="I168" i="1"/>
  <c r="H168" i="1"/>
  <c r="G168" i="1"/>
  <c r="L157" i="1"/>
  <c r="L161" i="1" s="1"/>
  <c r="J157" i="1"/>
  <c r="I157" i="1"/>
  <c r="H157" i="1"/>
  <c r="G157" i="1"/>
  <c r="J149" i="1"/>
  <c r="I149" i="1"/>
  <c r="H149" i="1"/>
  <c r="G149" i="1"/>
  <c r="B141" i="1"/>
  <c r="A141" i="1"/>
  <c r="L136" i="1"/>
  <c r="L141" i="1" s="1"/>
  <c r="J136" i="1"/>
  <c r="I136" i="1"/>
  <c r="H136" i="1"/>
  <c r="G136" i="1"/>
  <c r="J129" i="1"/>
  <c r="I129" i="1"/>
  <c r="H129" i="1"/>
  <c r="G129" i="1"/>
  <c r="B121" i="1"/>
  <c r="A121" i="1"/>
  <c r="L117" i="1"/>
  <c r="L121" i="1" s="1"/>
  <c r="J117" i="1"/>
  <c r="J121" i="1" s="1"/>
  <c r="I117" i="1"/>
  <c r="I121" i="1" s="1"/>
  <c r="H117" i="1"/>
  <c r="H121" i="1" s="1"/>
  <c r="G117" i="1"/>
  <c r="G121" i="1" s="1"/>
  <c r="H198" i="1" l="1"/>
  <c r="J198" i="1"/>
  <c r="G198" i="1"/>
  <c r="I198" i="1"/>
  <c r="I179" i="1"/>
  <c r="H179" i="1"/>
  <c r="G179" i="1"/>
  <c r="J179" i="1"/>
  <c r="I161" i="1"/>
  <c r="H161" i="1"/>
  <c r="G161" i="1"/>
  <c r="J161" i="1"/>
  <c r="L199" i="1"/>
  <c r="I141" i="1"/>
  <c r="H141" i="1"/>
  <c r="G141" i="1"/>
  <c r="J141" i="1"/>
  <c r="H199" i="1" l="1"/>
  <c r="I199" i="1"/>
  <c r="G199" i="1"/>
  <c r="J199" i="1"/>
</calcChain>
</file>

<file path=xl/sharedStrings.xml><?xml version="1.0" encoding="utf-8"?>
<sst xmlns="http://schemas.openxmlformats.org/spreadsheetml/2006/main" count="524" uniqueCount="169">
  <si>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</si>
  <si>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</si>
  <si>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</si>
  <si>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</si>
  <si>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</si>
  <si>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</si>
  <si>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</si>
  <si>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</si>
  <si>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</si>
  <si>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</si>
  <si>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</si>
  <si>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</si>
  <si>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</si>
  <si>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</si>
  <si>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</si>
  <si>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</si>
  <si>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</si>
  <si>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</si>
  <si>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</si>
  <si>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</si>
  <si>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</si>
  <si>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</si>
  <si>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</si>
  <si>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</si>
  <si>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</si>
  <si>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</si>
  <si>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</si>
  <si>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</si>
  <si>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</si>
  <si>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</si>
  <si>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</si>
  <si>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</si>
  <si>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</si>
  <si>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</si>
  <si>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</si>
  <si>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</si>
  <si>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</si>
  <si>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(согласовал)</t>
  </si>
  <si>
    <t>ТТК</t>
  </si>
  <si>
    <t>№582/13</t>
  </si>
  <si>
    <t>Батон витаминный с микронутриентами</t>
  </si>
  <si>
    <t>Хлеб ржаной</t>
  </si>
  <si>
    <t>Сыр твердый</t>
  </si>
  <si>
    <t>Сок фасованный</t>
  </si>
  <si>
    <t>№389/17</t>
  </si>
  <si>
    <t>Суп из овощей с мясом и сметаной</t>
  </si>
  <si>
    <t>Фрикадельки мясные в соусе</t>
  </si>
  <si>
    <t>№412/13</t>
  </si>
  <si>
    <t>Каша гречневая рассыпчатая</t>
  </si>
  <si>
    <t>№457/13</t>
  </si>
  <si>
    <t>Компот из сухофруктов</t>
  </si>
  <si>
    <t>Кофейный напиток на молоке</t>
  </si>
  <si>
    <t>№762/97</t>
  </si>
  <si>
    <t>Йогурт</t>
  </si>
  <si>
    <t>№420/10</t>
  </si>
  <si>
    <t>Кондитерское изделие промышленного производства</t>
  </si>
  <si>
    <t>№136/13</t>
  </si>
  <si>
    <t>№420/13</t>
  </si>
  <si>
    <t>№342/17</t>
  </si>
  <si>
    <t>Тефтели в соусе</t>
  </si>
  <si>
    <t>№402/13</t>
  </si>
  <si>
    <t>Макароны отварные</t>
  </si>
  <si>
    <t>№469/13</t>
  </si>
  <si>
    <t>Фрукт свежий</t>
  </si>
  <si>
    <t>Суп картофельный с бобовыми, с мясом</t>
  </si>
  <si>
    <t>№165/13</t>
  </si>
  <si>
    <t>Рыба, тушенная в томате с овощами</t>
  </si>
  <si>
    <t>№331/13</t>
  </si>
  <si>
    <t>Сок</t>
  </si>
  <si>
    <t>№178/13</t>
  </si>
  <si>
    <t>Какао витаминизированное с молоком</t>
  </si>
  <si>
    <t>Ёжики домашние</t>
  </si>
  <si>
    <t>Рагу овощное</t>
  </si>
  <si>
    <t>№492/13</t>
  </si>
  <si>
    <t>Суп картофельный с макаронными изделиями, с цыпленком</t>
  </si>
  <si>
    <t>№156/13</t>
  </si>
  <si>
    <t>Картофельное пюре</t>
  </si>
  <si>
    <t>№473/13</t>
  </si>
  <si>
    <t>Щи из свежей капусты с картофелем, мясом и сметаной</t>
  </si>
  <si>
    <t>№145/13</t>
  </si>
  <si>
    <t>№461/13</t>
  </si>
  <si>
    <t>Суп картофельный с крупой, с рыбными консервами</t>
  </si>
  <si>
    <t>№432/13</t>
  </si>
  <si>
    <t>№338/17</t>
  </si>
  <si>
    <t>№83/17</t>
  </si>
  <si>
    <t>№ 349/17</t>
  </si>
  <si>
    <t>№294/17</t>
  </si>
  <si>
    <t>Чай с сахаром</t>
  </si>
  <si>
    <t>№376/17</t>
  </si>
  <si>
    <t>Суп картофельный с рисом, с мясом</t>
  </si>
  <si>
    <t>Компот из кураги</t>
  </si>
  <si>
    <t>№546/13</t>
  </si>
  <si>
    <t>хлеб бел</t>
  </si>
  <si>
    <t>хлеб черн</t>
  </si>
  <si>
    <t>Рассольник Ленинградский с мясом, со сметаной</t>
  </si>
  <si>
    <t>№153/13</t>
  </si>
  <si>
    <t>доп.гарнир</t>
  </si>
  <si>
    <t>Котлеты домашние с соусом</t>
  </si>
  <si>
    <t>№271/17</t>
  </si>
  <si>
    <t>Компот из свежих яблок</t>
  </si>
  <si>
    <t>№538/13</t>
  </si>
  <si>
    <t>Шницель мясной с соусом</t>
  </si>
  <si>
    <t>№268/17</t>
  </si>
  <si>
    <t>Борщ из свежей капусты, с картофелем, мясом и сметаной</t>
  </si>
  <si>
    <t>Гуляш из филе куриного</t>
  </si>
  <si>
    <t>Каша молочная "Дружба", с маслом сливочным</t>
  </si>
  <si>
    <t>№307/13</t>
  </si>
  <si>
    <t>Полдник</t>
  </si>
  <si>
    <t>муч.изделие</t>
  </si>
  <si>
    <t>№604/13</t>
  </si>
  <si>
    <t>Пирог печеный с конфитюром</t>
  </si>
  <si>
    <t>Булочка с сыром</t>
  </si>
  <si>
    <t>№633/13</t>
  </si>
  <si>
    <t>Ватрушка с творогом</t>
  </si>
  <si>
    <t>№606/13</t>
  </si>
  <si>
    <t>Рогалик с вареным сгущеным молоком</t>
  </si>
  <si>
    <t>Молочный коктейль фасованный</t>
  </si>
  <si>
    <t>№2/13</t>
  </si>
  <si>
    <t>Молоко витаминизированное фасованное</t>
  </si>
  <si>
    <t>Зефир</t>
  </si>
  <si>
    <t>Чай с лимоном</t>
  </si>
  <si>
    <t>№575/13</t>
  </si>
  <si>
    <t>Напиток цитрусовый</t>
  </si>
  <si>
    <t>Мясо, тушенное с капустой</t>
  </si>
  <si>
    <t>Чай с шиповником</t>
  </si>
  <si>
    <t>Мармелад фруктово-ягодный</t>
  </si>
  <si>
    <t>Биточки рубленые из птицы</t>
  </si>
  <si>
    <t>Пудинг из творожного сыра Рикотта, со сгущеным молоком</t>
  </si>
  <si>
    <t>№154/13</t>
  </si>
  <si>
    <t>Тефтели куриные с соусом</t>
  </si>
  <si>
    <t>№1/13</t>
  </si>
  <si>
    <t>№157/13</t>
  </si>
  <si>
    <t>Яйцо вареное</t>
  </si>
  <si>
    <t>Суп молочный с макаронными изделиями (звёздочки)</t>
  </si>
  <si>
    <t>№209/17</t>
  </si>
  <si>
    <t>Капуста квашеная д/г</t>
  </si>
  <si>
    <t>№164/13</t>
  </si>
  <si>
    <t>№381/13</t>
  </si>
  <si>
    <t>№70/17</t>
  </si>
  <si>
    <t>Икра кабачковая д/г</t>
  </si>
  <si>
    <t>№73/17</t>
  </si>
  <si>
    <t>Масло сливочное</t>
  </si>
  <si>
    <t>Каша молочная рисовая, с маслом сливочным</t>
  </si>
  <si>
    <t>№272/13</t>
  </si>
  <si>
    <t>Запеканка картофельная с мясом</t>
  </si>
  <si>
    <t>Напиток кисломолочный "Имунеле"</t>
  </si>
  <si>
    <t>Омлет с сыром</t>
  </si>
  <si>
    <t>Сдоба деревенская</t>
  </si>
  <si>
    <t>Овощи свежие д/г</t>
  </si>
  <si>
    <t>№377/17</t>
  </si>
  <si>
    <t>Голень куриная отварная, с маслом сливочным</t>
  </si>
  <si>
    <t>Спагетти отварные</t>
  </si>
  <si>
    <t>Компот из урюка</t>
  </si>
  <si>
    <t>Каша молочная пшенная, с маслом сливочным</t>
  </si>
  <si>
    <t>Суп картофельный с макаронными изделиями (звёздочки), с мясом</t>
  </si>
  <si>
    <t>Борщ с картофелем, с мясом, со сметаной</t>
  </si>
  <si>
    <t>Сдоба обыкновенная</t>
  </si>
  <si>
    <t>Напиток из свежих яблок</t>
  </si>
  <si>
    <t>№611/13</t>
  </si>
  <si>
    <t>Масло шоколадное</t>
  </si>
  <si>
    <t>Шницель рыбный натуральный</t>
  </si>
  <si>
    <t>Пирог печеный с мясом и капустой</t>
  </si>
  <si>
    <t>№346/17</t>
  </si>
  <si>
    <t>Запеканка из творога с морковью, со сгущеным молоком</t>
  </si>
  <si>
    <t>Плов из птицы</t>
  </si>
  <si>
    <t>Рогалик с конфитюром</t>
  </si>
  <si>
    <t>Картофель запеченный</t>
  </si>
  <si>
    <t>МБОУ "Средняя школа № 71"</t>
  </si>
  <si>
    <t>Кузнецов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</si>
</sst>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2D2D2D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249">
    <xf numFmtId="0" fontId="0" fillId="0" borderId="0" xfId="0"/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/>
    <xf numFmtId="0" fontId="1" fillId="4" borderId="2" xfId="1" applyFont="1" applyFill="1" applyBorder="1" applyAlignment="1">
      <alignment horizontal="center" vertical="center"/>
    </xf>
    <xf numFmtId="2" fontId="1" fillId="0" borderId="2" xfId="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/>
    </xf>
    <xf numFmtId="0" fontId="1" fillId="0" borderId="2" xfId="1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 wrapText="1"/>
    </xf>
    <xf numFmtId="0" fontId="1" fillId="0" borderId="2" xfId="1" applyFont="1" applyFill="1" applyBorder="1" applyAlignment="1">
      <alignment horizontal="left" wrapText="1"/>
    </xf>
    <xf numFmtId="0" fontId="1" fillId="0" borderId="2" xfId="1" applyFont="1" applyFill="1" applyBorder="1" applyAlignment="1">
      <alignment horizontal="left" vertical="center" wrapText="1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vertical="center" wrapText="1"/>
    </xf>
    <xf numFmtId="0" fontId="1" fillId="0" borderId="2" xfId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3" fillId="4" borderId="9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2" fontId="3" fillId="4" borderId="9" xfId="0" applyNumberFormat="1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 wrapText="1"/>
    </xf>
    <xf numFmtId="2" fontId="1" fillId="4" borderId="9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11" fillId="0" borderId="2" xfId="0" applyFont="1" applyBorder="1" applyAlignment="1" applyProtection="1">
      <alignment horizontal="right"/>
      <protection locked="0"/>
    </xf>
    <xf numFmtId="0" fontId="3" fillId="0" borderId="4" xfId="0" applyFont="1" applyBorder="1"/>
    <xf numFmtId="0" fontId="11" fillId="0" borderId="4" xfId="0" applyFont="1" applyBorder="1" applyAlignment="1" applyProtection="1">
      <alignment horizontal="right"/>
      <protection locked="0"/>
    </xf>
    <xf numFmtId="0" fontId="3" fillId="0" borderId="3" xfId="0" applyFont="1" applyBorder="1"/>
    <xf numFmtId="0" fontId="1" fillId="0" borderId="1" xfId="1" applyFont="1" applyFill="1" applyBorder="1" applyAlignment="1">
      <alignment vertical="center"/>
    </xf>
    <xf numFmtId="0" fontId="1" fillId="0" borderId="2" xfId="1" applyFont="1" applyFill="1" applyBorder="1" applyAlignment="1">
      <alignment vertical="center"/>
    </xf>
    <xf numFmtId="0" fontId="1" fillId="0" borderId="2" xfId="1" applyFont="1" applyBorder="1" applyAlignment="1">
      <alignment vertical="center"/>
    </xf>
    <xf numFmtId="0" fontId="3" fillId="0" borderId="20" xfId="0" applyFont="1" applyBorder="1"/>
    <xf numFmtId="0" fontId="11" fillId="0" borderId="3" xfId="0" applyFont="1" applyBorder="1" applyAlignment="1" applyProtection="1">
      <alignment horizontal="right"/>
      <protection locked="0"/>
    </xf>
    <xf numFmtId="2" fontId="1" fillId="0" borderId="27" xfId="0" applyNumberFormat="1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/>
    <xf numFmtId="0" fontId="11" fillId="0" borderId="2" xfId="0" applyFont="1" applyFill="1" applyBorder="1" applyAlignment="1" applyProtection="1">
      <alignment horizontal="right"/>
      <protection locked="0"/>
    </xf>
    <xf numFmtId="2" fontId="4" fillId="0" borderId="0" xfId="0" applyNumberFormat="1" applyFont="1"/>
    <xf numFmtId="2" fontId="10" fillId="0" borderId="7" xfId="0" applyNumberFormat="1" applyFont="1" applyBorder="1" applyAlignment="1">
      <alignment horizontal="center" vertical="center" wrapText="1"/>
    </xf>
    <xf numFmtId="2" fontId="1" fillId="0" borderId="9" xfId="1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2" fontId="3" fillId="0" borderId="25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/>
    <xf numFmtId="0" fontId="3" fillId="0" borderId="19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2" fontId="3" fillId="0" borderId="27" xfId="0" applyNumberFormat="1" applyFont="1" applyFill="1" applyBorder="1" applyAlignment="1" applyProtection="1">
      <alignment horizontal="center" vertical="top" wrapText="1"/>
      <protection locked="0"/>
    </xf>
    <xf numFmtId="2" fontId="3" fillId="0" borderId="9" xfId="0" applyNumberFormat="1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2" fontId="3" fillId="0" borderId="9" xfId="0" applyNumberFormat="1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vertical="top" wrapText="1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2" xfId="0" applyFont="1" applyFill="1" applyBorder="1" applyAlignment="1">
      <alignment vertical="top" wrapText="1"/>
    </xf>
    <xf numFmtId="0" fontId="3" fillId="3" borderId="22" xfId="0" applyFont="1" applyFill="1" applyBorder="1" applyAlignment="1">
      <alignment horizontal="center" vertical="top" wrapText="1"/>
    </xf>
    <xf numFmtId="2" fontId="3" fillId="3" borderId="23" xfId="0" applyNumberFormat="1" applyFont="1" applyFill="1" applyBorder="1" applyAlignment="1">
      <alignment horizontal="center" vertical="top" wrapText="1"/>
    </xf>
    <xf numFmtId="2" fontId="3" fillId="0" borderId="8" xfId="0" applyNumberFormat="1" applyFont="1" applyFill="1" applyBorder="1" applyAlignment="1" applyProtection="1">
      <alignment horizontal="center" vertical="top" wrapText="1"/>
      <protection locked="0"/>
    </xf>
    <xf numFmtId="2" fontId="3" fillId="0" borderId="9" xfId="0" applyNumberFormat="1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Fill="1"/>
    <xf numFmtId="0" fontId="3" fillId="0" borderId="3" xfId="0" applyFont="1" applyBorder="1" applyAlignment="1">
      <alignment horizontal="center"/>
    </xf>
    <xf numFmtId="2" fontId="3" fillId="0" borderId="13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2" fontId="3" fillId="0" borderId="12" xfId="0" applyNumberFormat="1" applyFont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2" fontId="3" fillId="3" borderId="7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5" xfId="0" applyFont="1" applyBorder="1"/>
    <xf numFmtId="0" fontId="3" fillId="0" borderId="16" xfId="0" applyFont="1" applyBorder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1" fillId="4" borderId="2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2" fontId="1" fillId="0" borderId="2" xfId="1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" fillId="0" borderId="2" xfId="1" applyFont="1" applyBorder="1" applyAlignment="1">
      <alignment horizontal="left" vertical="center"/>
    </xf>
    <xf numFmtId="2" fontId="1" fillId="4" borderId="2" xfId="1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horizontal="center" vertical="center"/>
    </xf>
    <xf numFmtId="0" fontId="1" fillId="0" borderId="31" xfId="0" applyFont="1" applyFill="1" applyBorder="1"/>
    <xf numFmtId="0" fontId="1" fillId="0" borderId="31" xfId="0" applyFont="1" applyFill="1" applyBorder="1" applyAlignment="1">
      <alignment horizontal="center" vertical="center"/>
    </xf>
    <xf numFmtId="0" fontId="1" fillId="0" borderId="31" xfId="0" applyFont="1" applyFill="1" applyBorder="1" applyAlignment="1"/>
    <xf numFmtId="2" fontId="1" fillId="0" borderId="4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left" wrapText="1"/>
    </xf>
    <xf numFmtId="0" fontId="1" fillId="0" borderId="31" xfId="0" applyFont="1" applyFill="1" applyBorder="1" applyAlignment="1">
      <alignment horizontal="left"/>
    </xf>
    <xf numFmtId="0" fontId="1" fillId="0" borderId="2" xfId="0" applyFont="1" applyFill="1" applyBorder="1" applyAlignment="1">
      <alignment vertical="top" wrapText="1"/>
    </xf>
    <xf numFmtId="0" fontId="1" fillId="0" borderId="31" xfId="1" applyFont="1" applyFill="1" applyBorder="1" applyAlignment="1">
      <alignment horizontal="left" vertical="top" wrapText="1"/>
    </xf>
    <xf numFmtId="0" fontId="1" fillId="0" borderId="31" xfId="1" applyFont="1" applyFill="1" applyBorder="1" applyAlignment="1">
      <alignment horizontal="left" wrapText="1"/>
    </xf>
    <xf numFmtId="0" fontId="1" fillId="0" borderId="31" xfId="1" applyNumberFormat="1" applyFont="1" applyFill="1" applyBorder="1" applyAlignment="1">
      <alignment horizontal="center" vertical="center"/>
    </xf>
    <xf numFmtId="0" fontId="1" fillId="0" borderId="31" xfId="1" applyFont="1" applyFill="1" applyBorder="1" applyAlignment="1">
      <alignment horizontal="left" vertical="center" wrapText="1"/>
    </xf>
    <xf numFmtId="2" fontId="3" fillId="0" borderId="32" xfId="0" applyNumberFormat="1" applyFont="1" applyFill="1" applyBorder="1" applyAlignment="1" applyProtection="1">
      <alignment horizontal="center" vertical="top" wrapText="1"/>
      <protection locked="0"/>
    </xf>
    <xf numFmtId="0" fontId="1" fillId="0" borderId="33" xfId="0" applyFont="1" applyFill="1" applyBorder="1"/>
    <xf numFmtId="0" fontId="1" fillId="0" borderId="3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3" xfId="0" applyNumberFormat="1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>
      <alignment horizontal="center" vertical="center"/>
    </xf>
    <xf numFmtId="2" fontId="1" fillId="0" borderId="9" xfId="1" applyNumberFormat="1" applyFont="1" applyBorder="1" applyAlignment="1">
      <alignment horizontal="center" vertical="center"/>
    </xf>
    <xf numFmtId="0" fontId="1" fillId="0" borderId="31" xfId="0" applyFont="1" applyFill="1" applyBorder="1" applyAlignment="1">
      <alignment wrapText="1"/>
    </xf>
    <xf numFmtId="0" fontId="1" fillId="0" borderId="1" xfId="1" applyFont="1" applyFill="1" applyBorder="1" applyAlignment="1">
      <alignment horizontal="left" wrapText="1"/>
    </xf>
    <xf numFmtId="0" fontId="1" fillId="4" borderId="4" xfId="1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1" fillId="0" borderId="2" xfId="1" applyFont="1" applyFill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1" fillId="0" borderId="31" xfId="0" applyFont="1" applyFill="1" applyBorder="1" applyAlignment="1">
      <alignment horizontal="left" vertical="top" wrapText="1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2" xfId="0" applyFont="1" applyBorder="1"/>
    <xf numFmtId="0" fontId="11" fillId="0" borderId="22" xfId="0" applyFont="1" applyBorder="1" applyAlignment="1" applyProtection="1">
      <alignment horizontal="right"/>
      <protection locked="0"/>
    </xf>
    <xf numFmtId="0" fontId="3" fillId="0" borderId="22" xfId="0" applyFont="1" applyBorder="1" applyAlignment="1">
      <alignment vertical="top" wrapText="1"/>
    </xf>
    <xf numFmtId="0" fontId="1" fillId="4" borderId="22" xfId="1" applyFont="1" applyFill="1" applyBorder="1" applyAlignment="1">
      <alignment horizontal="center" vertical="center"/>
    </xf>
    <xf numFmtId="2" fontId="1" fillId="4" borderId="22" xfId="1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1" applyFont="1" applyFill="1" applyBorder="1" applyAlignment="1">
      <alignment horizontal="left"/>
    </xf>
    <xf numFmtId="0" fontId="3" fillId="0" borderId="2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vertical="top" wrapText="1"/>
    </xf>
    <xf numFmtId="0" fontId="3" fillId="3" borderId="20" xfId="0" applyFont="1" applyFill="1" applyBorder="1" applyAlignment="1">
      <alignment horizontal="center" vertical="top" wrapText="1"/>
    </xf>
    <xf numFmtId="2" fontId="3" fillId="3" borderId="34" xfId="0" applyNumberFormat="1" applyFont="1" applyFill="1" applyBorder="1" applyAlignment="1">
      <alignment horizontal="center" vertical="top" wrapText="1"/>
    </xf>
    <xf numFmtId="0" fontId="3" fillId="0" borderId="2" xfId="2" applyFont="1" applyBorder="1" applyAlignment="1">
      <alignment horizontal="left" vertical="center"/>
    </xf>
    <xf numFmtId="0" fontId="1" fillId="0" borderId="0" xfId="1" applyFont="1" applyFill="1" applyBorder="1" applyAlignment="1">
      <alignment horizontal="left"/>
    </xf>
    <xf numFmtId="0" fontId="1" fillId="0" borderId="2" xfId="1" applyNumberFormat="1" applyFont="1" applyFill="1" applyBorder="1" applyAlignment="1">
      <alignment horizontal="left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1" fillId="4" borderId="4" xfId="1" applyNumberFormat="1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0" xfId="0" applyFont="1" applyBorder="1" applyAlignment="1" applyProtection="1">
      <alignment horizontal="right"/>
      <protection locked="0"/>
    </xf>
    <xf numFmtId="0" fontId="3" fillId="0" borderId="20" xfId="0" applyFont="1" applyBorder="1" applyAlignment="1">
      <alignment vertical="top" wrapText="1"/>
    </xf>
    <xf numFmtId="0" fontId="1" fillId="0" borderId="31" xfId="1" applyFont="1" applyFill="1" applyBorder="1" applyAlignment="1">
      <alignment horizontal="center" vertical="center"/>
    </xf>
    <xf numFmtId="0" fontId="1" fillId="0" borderId="31" xfId="1" applyFont="1" applyFill="1" applyBorder="1" applyAlignment="1">
      <alignment wrapText="1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vertical="top" wrapText="1"/>
    </xf>
    <xf numFmtId="0" fontId="3" fillId="3" borderId="16" xfId="0" applyFont="1" applyFill="1" applyBorder="1" applyAlignment="1">
      <alignment horizontal="center" vertical="top" wrapText="1"/>
    </xf>
    <xf numFmtId="2" fontId="3" fillId="3" borderId="37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Protection="1">
      <protection locked="0"/>
    </xf>
    <xf numFmtId="0" fontId="1" fillId="0" borderId="31" xfId="1" applyNumberFormat="1" applyFont="1" applyFill="1" applyBorder="1" applyAlignment="1">
      <alignment horizontal="left" vertical="center" wrapText="1"/>
    </xf>
    <xf numFmtId="0" fontId="3" fillId="0" borderId="38" xfId="0" applyFont="1" applyFill="1" applyBorder="1" applyProtection="1">
      <protection locked="0"/>
    </xf>
    <xf numFmtId="0" fontId="3" fillId="0" borderId="3" xfId="0" applyFont="1" applyFill="1" applyBorder="1"/>
    <xf numFmtId="0" fontId="3" fillId="0" borderId="31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1" applyNumberFormat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left" vertical="top" wrapText="1"/>
    </xf>
    <xf numFmtId="0" fontId="3" fillId="3" borderId="18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3" fillId="3" borderId="38" xfId="0" applyFont="1" applyFill="1" applyBorder="1" applyAlignment="1">
      <alignment vertical="top" wrapText="1"/>
    </xf>
    <xf numFmtId="0" fontId="3" fillId="3" borderId="38" xfId="0" applyFont="1" applyFill="1" applyBorder="1" applyAlignment="1">
      <alignment horizontal="center" vertical="top" wrapText="1"/>
    </xf>
    <xf numFmtId="0" fontId="3" fillId="3" borderId="38" xfId="0" applyFont="1" applyFill="1" applyBorder="1" applyAlignment="1">
      <alignment horizontal="center" vertical="center" wrapText="1"/>
    </xf>
    <xf numFmtId="2" fontId="3" fillId="3" borderId="42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center" vertical="center"/>
    </xf>
    <xf numFmtId="0" fontId="3" fillId="3" borderId="43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2" fontId="1" fillId="0" borderId="8" xfId="1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2" fontId="1" fillId="0" borderId="8" xfId="1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center" vertical="top" wrapText="1"/>
    </xf>
    <xf numFmtId="0" fontId="3" fillId="0" borderId="1" xfId="0" applyFont="1" applyFill="1" applyBorder="1" applyProtection="1">
      <protection locked="0"/>
    </xf>
    <xf numFmtId="0" fontId="1" fillId="0" borderId="33" xfId="1" applyFont="1" applyFill="1" applyBorder="1" applyAlignment="1">
      <alignment horizontal="left" wrapText="1"/>
    </xf>
    <xf numFmtId="0" fontId="1" fillId="0" borderId="33" xfId="1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1" fillId="0" borderId="16" xfId="0" applyFont="1" applyBorder="1" applyAlignment="1" applyProtection="1">
      <alignment horizontal="right"/>
      <protection locked="0"/>
    </xf>
    <xf numFmtId="0" fontId="3" fillId="0" borderId="16" xfId="0" applyFont="1" applyBorder="1" applyAlignment="1">
      <alignment vertical="top" wrapText="1"/>
    </xf>
    <xf numFmtId="2" fontId="3" fillId="0" borderId="44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2" fontId="3" fillId="0" borderId="37" xfId="0" applyNumberFormat="1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4" fillId="3" borderId="41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38" xfId="0" applyFont="1" applyFill="1" applyBorder="1" applyAlignment="1">
      <alignment horizontal="center" vertical="center" wrapText="1"/>
    </xf>
    <xf numFmtId="0" fontId="12" fillId="3" borderId="38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4" fillId="3" borderId="39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2" sqref="R12"/>
    </sheetView>
  </sheetViews>
  <sheetFormatPr defaultColWidth="9.140625" defaultRowHeight="12.75" x14ac:dyDescent="0.2"/>
  <cols>
    <col min="1" max="1" width="4.7109375" style="30" customWidth="1"/>
    <col min="2" max="2" width="5.28515625" style="30" customWidth="1"/>
    <col min="3" max="3" width="9.140625" style="29"/>
    <col min="4" max="4" width="11.5703125" style="29" customWidth="1"/>
    <col min="5" max="5" width="52.5703125" style="30" customWidth="1"/>
    <col min="6" max="6" width="9.28515625" style="30" customWidth="1"/>
    <col min="7" max="7" width="10" style="30" customWidth="1"/>
    <col min="8" max="8" width="7.5703125" style="30" customWidth="1"/>
    <col min="9" max="9" width="6.85546875" style="30" customWidth="1"/>
    <col min="10" max="10" width="8.140625" style="30" customWidth="1"/>
    <col min="11" max="11" width="10" style="30" customWidth="1"/>
    <col min="12" max="12" width="10.28515625" style="60" bestFit="1" customWidth="1"/>
    <col min="13" max="16384" width="9.140625" style="30"/>
  </cols>
  <sheetData>
    <row r="1" spans="1:19" ht="15" x14ac:dyDescent="0.25">
      <c r="A1" s="29" t="s">
        <v>7</v>
      </c>
      <c r="C1" s="232" t="s">
        <v>167</v>
      </c>
      <c r="D1" s="233"/>
      <c r="E1" s="233"/>
      <c r="F1" s="31" t="s">
        <v>16</v>
      </c>
      <c r="G1" s="30" t="s">
        <v>17</v>
      </c>
      <c r="H1" s="234" t="s">
        <v>37</v>
      </c>
      <c r="I1" s="234"/>
      <c r="J1" s="234"/>
      <c r="K1" s="234"/>
    </row>
    <row r="2" spans="1:19" ht="18.75" x14ac:dyDescent="0.2">
      <c r="A2" s="32" t="s">
        <v>6</v>
      </c>
      <c r="C2" s="30"/>
      <c r="G2" s="30" t="s">
        <v>18</v>
      </c>
      <c r="H2" s="234" t="s">
        <v>168</v>
      </c>
      <c r="I2" s="234"/>
      <c r="J2" s="234"/>
      <c r="K2" s="234"/>
    </row>
    <row r="3" spans="1:19" ht="17.25" customHeight="1" x14ac:dyDescent="0.2">
      <c r="A3" s="33" t="s">
        <v>8</v>
      </c>
      <c r="C3" s="30"/>
      <c r="D3" s="34"/>
      <c r="E3" s="35" t="s">
        <v>9</v>
      </c>
      <c r="G3" s="30" t="s">
        <v>19</v>
      </c>
      <c r="H3" s="36">
        <v>1</v>
      </c>
      <c r="I3" s="36">
        <v>4</v>
      </c>
      <c r="J3" s="37">
        <v>2025</v>
      </c>
      <c r="K3" s="38"/>
    </row>
    <row r="4" spans="1:19" ht="13.5" thickBot="1" x14ac:dyDescent="0.25">
      <c r="C4" s="30"/>
      <c r="D4" s="33"/>
      <c r="H4" s="39" t="s">
        <v>34</v>
      </c>
      <c r="I4" s="39" t="s">
        <v>35</v>
      </c>
      <c r="J4" s="39" t="s">
        <v>36</v>
      </c>
    </row>
    <row r="5" spans="1:19" ht="32.25" thickBot="1" x14ac:dyDescent="0.25">
      <c r="A5" s="40" t="s">
        <v>14</v>
      </c>
      <c r="B5" s="41" t="s">
        <v>15</v>
      </c>
      <c r="C5" s="42" t="s">
        <v>0</v>
      </c>
      <c r="D5" s="42" t="s">
        <v>13</v>
      </c>
      <c r="E5" s="42" t="s">
        <v>12</v>
      </c>
      <c r="F5" s="42" t="s">
        <v>32</v>
      </c>
      <c r="G5" s="42" t="s">
        <v>1</v>
      </c>
      <c r="H5" s="42" t="s">
        <v>2</v>
      </c>
      <c r="I5" s="42" t="s">
        <v>3</v>
      </c>
      <c r="J5" s="42" t="s">
        <v>10</v>
      </c>
      <c r="K5" s="42" t="s">
        <v>11</v>
      </c>
      <c r="L5" s="61" t="s">
        <v>33</v>
      </c>
    </row>
    <row r="6" spans="1:19" s="66" customFormat="1" ht="15" x14ac:dyDescent="0.25">
      <c r="A6" s="63">
        <v>1</v>
      </c>
      <c r="B6" s="64">
        <v>1</v>
      </c>
      <c r="C6" s="43" t="s">
        <v>20</v>
      </c>
      <c r="D6" s="49"/>
      <c r="E6" s="129" t="s">
        <v>145</v>
      </c>
      <c r="F6" s="130">
        <v>100</v>
      </c>
      <c r="G6" s="19">
        <v>2.7</v>
      </c>
      <c r="H6" s="19">
        <v>1.5</v>
      </c>
      <c r="I6" s="19">
        <v>11.6</v>
      </c>
      <c r="J6" s="19">
        <v>68</v>
      </c>
      <c r="K6" s="189"/>
      <c r="L6" s="65">
        <v>41.25</v>
      </c>
      <c r="N6" s="30"/>
      <c r="O6" s="30"/>
      <c r="P6" s="30"/>
      <c r="Q6" s="30"/>
      <c r="R6" s="30"/>
      <c r="S6" s="30"/>
    </row>
    <row r="7" spans="1:19" s="66" customFormat="1" ht="15" x14ac:dyDescent="0.25">
      <c r="A7" s="88"/>
      <c r="B7" s="89"/>
      <c r="C7" s="44"/>
      <c r="D7" s="50"/>
      <c r="E7" s="121" t="s">
        <v>146</v>
      </c>
      <c r="F7" s="5">
        <v>70</v>
      </c>
      <c r="G7" s="3">
        <v>8.5</v>
      </c>
      <c r="H7" s="3">
        <v>10.8</v>
      </c>
      <c r="I7" s="3">
        <v>1.2</v>
      </c>
      <c r="J7" s="3">
        <v>157.65</v>
      </c>
      <c r="K7" s="188" t="s">
        <v>117</v>
      </c>
      <c r="L7" s="69">
        <v>27.86</v>
      </c>
      <c r="N7" s="30"/>
      <c r="O7" s="30"/>
      <c r="P7" s="30"/>
      <c r="Q7" s="30"/>
      <c r="R7" s="30"/>
      <c r="S7" s="30"/>
    </row>
    <row r="8" spans="1:19" s="66" customFormat="1" ht="15" x14ac:dyDescent="0.25">
      <c r="A8" s="88"/>
      <c r="B8" s="89"/>
      <c r="C8" s="44"/>
      <c r="D8" s="50" t="s">
        <v>21</v>
      </c>
      <c r="E8" s="121" t="s">
        <v>105</v>
      </c>
      <c r="F8" s="5">
        <v>210</v>
      </c>
      <c r="G8" s="3">
        <v>6.5</v>
      </c>
      <c r="H8" s="3">
        <v>17.100000000000001</v>
      </c>
      <c r="I8" s="3">
        <v>33.799999999999997</v>
      </c>
      <c r="J8" s="3">
        <v>315</v>
      </c>
      <c r="K8" s="7" t="s">
        <v>106</v>
      </c>
      <c r="L8" s="69">
        <v>30.36</v>
      </c>
      <c r="N8" s="30"/>
      <c r="O8" s="30"/>
      <c r="P8" s="30"/>
      <c r="Q8" s="30"/>
      <c r="R8" s="30"/>
      <c r="S8" s="30"/>
    </row>
    <row r="9" spans="1:19" s="66" customFormat="1" ht="15" x14ac:dyDescent="0.25">
      <c r="A9" s="88"/>
      <c r="B9" s="89"/>
      <c r="C9" s="44"/>
      <c r="D9" s="50" t="s">
        <v>22</v>
      </c>
      <c r="E9" s="119" t="s">
        <v>70</v>
      </c>
      <c r="F9" s="2">
        <v>200</v>
      </c>
      <c r="G9" s="120">
        <v>2.9</v>
      </c>
      <c r="H9" s="120">
        <v>2.5</v>
      </c>
      <c r="I9" s="120">
        <v>24.8</v>
      </c>
      <c r="J9" s="120">
        <v>132</v>
      </c>
      <c r="K9" s="188" t="s">
        <v>39</v>
      </c>
      <c r="L9" s="69">
        <v>17.399999999999999</v>
      </c>
      <c r="N9" s="30"/>
      <c r="O9" s="30"/>
      <c r="P9" s="30"/>
      <c r="Q9" s="30"/>
      <c r="R9" s="30"/>
      <c r="S9" s="30"/>
    </row>
    <row r="10" spans="1:19" s="66" customFormat="1" ht="15" x14ac:dyDescent="0.25">
      <c r="A10" s="88"/>
      <c r="B10" s="89"/>
      <c r="C10" s="44"/>
      <c r="D10" s="50" t="s">
        <v>92</v>
      </c>
      <c r="E10" s="122" t="s">
        <v>40</v>
      </c>
      <c r="F10" s="118">
        <v>46</v>
      </c>
      <c r="G10" s="3">
        <v>3.68</v>
      </c>
      <c r="H10" s="3">
        <v>0.92</v>
      </c>
      <c r="I10" s="3">
        <v>26.22</v>
      </c>
      <c r="J10" s="3">
        <v>128.80000000000001</v>
      </c>
      <c r="K10" s="18" t="s">
        <v>38</v>
      </c>
      <c r="L10" s="69">
        <v>7.16</v>
      </c>
      <c r="N10" s="30"/>
      <c r="O10" s="30"/>
      <c r="P10" s="30"/>
      <c r="Q10" s="30"/>
      <c r="R10" s="30"/>
      <c r="S10" s="30"/>
    </row>
    <row r="11" spans="1:19" s="66" customFormat="1" ht="15" x14ac:dyDescent="0.25">
      <c r="A11" s="88"/>
      <c r="B11" s="89"/>
      <c r="C11" s="44"/>
      <c r="D11" s="50" t="s">
        <v>93</v>
      </c>
      <c r="E11" s="122" t="s">
        <v>41</v>
      </c>
      <c r="F11" s="2">
        <v>30</v>
      </c>
      <c r="G11" s="3">
        <v>2.1</v>
      </c>
      <c r="H11" s="3">
        <v>0.3</v>
      </c>
      <c r="I11" s="3">
        <v>12.6</v>
      </c>
      <c r="J11" s="3">
        <v>63</v>
      </c>
      <c r="K11" s="18" t="s">
        <v>38</v>
      </c>
      <c r="L11" s="128">
        <v>2.64</v>
      </c>
      <c r="N11" s="30"/>
      <c r="O11" s="30"/>
      <c r="P11" s="30"/>
      <c r="Q11" s="30"/>
      <c r="R11" s="30"/>
      <c r="S11" s="30"/>
    </row>
    <row r="12" spans="1:19" s="66" customFormat="1" ht="15" x14ac:dyDescent="0.25">
      <c r="A12" s="88"/>
      <c r="B12" s="89"/>
      <c r="C12" s="44"/>
      <c r="D12" s="45" t="s">
        <v>31</v>
      </c>
      <c r="E12" s="73"/>
      <c r="F12" s="74">
        <f>SUM(F6:F11)</f>
        <v>656</v>
      </c>
      <c r="G12" s="74">
        <f>SUM(G6:G11)</f>
        <v>26.38</v>
      </c>
      <c r="H12" s="74">
        <f>SUM(H6:H11)</f>
        <v>33.119999999999997</v>
      </c>
      <c r="I12" s="74">
        <f>SUM(I6:I11)</f>
        <v>110.21999999999998</v>
      </c>
      <c r="J12" s="74">
        <f>SUM(J6:J11)</f>
        <v>864.45</v>
      </c>
      <c r="K12" s="178"/>
      <c r="L12" s="75">
        <f>SUM(L6:L11)</f>
        <v>126.67</v>
      </c>
      <c r="N12" s="30"/>
      <c r="O12" s="30"/>
      <c r="P12" s="30"/>
      <c r="Q12" s="30"/>
      <c r="R12" s="30"/>
      <c r="S12" s="30"/>
    </row>
    <row r="13" spans="1:19" s="66" customFormat="1" ht="15" x14ac:dyDescent="0.25">
      <c r="A13" s="88">
        <f>A6</f>
        <v>1</v>
      </c>
      <c r="B13" s="89">
        <f>B6</f>
        <v>1</v>
      </c>
      <c r="C13" s="44" t="s">
        <v>24</v>
      </c>
      <c r="D13" s="50" t="s">
        <v>25</v>
      </c>
      <c r="E13" s="125" t="s">
        <v>64</v>
      </c>
      <c r="F13" s="126">
        <v>262.5</v>
      </c>
      <c r="G13" s="3">
        <v>12.3</v>
      </c>
      <c r="H13" s="3">
        <v>13.86</v>
      </c>
      <c r="I13" s="3">
        <v>18.600000000000001</v>
      </c>
      <c r="J13" s="3">
        <v>192.2</v>
      </c>
      <c r="K13" s="18" t="s">
        <v>65</v>
      </c>
      <c r="L13" s="131">
        <v>26.78</v>
      </c>
      <c r="N13" s="30"/>
      <c r="O13" s="30"/>
      <c r="P13" s="30"/>
      <c r="Q13" s="30"/>
      <c r="R13" s="30"/>
      <c r="S13" s="30"/>
    </row>
    <row r="14" spans="1:19" s="66" customFormat="1" ht="15" x14ac:dyDescent="0.25">
      <c r="A14" s="88"/>
      <c r="B14" s="89"/>
      <c r="C14" s="44"/>
      <c r="D14" s="50" t="s">
        <v>26</v>
      </c>
      <c r="E14" s="122" t="s">
        <v>59</v>
      </c>
      <c r="F14" s="126">
        <v>125</v>
      </c>
      <c r="G14" s="120">
        <v>16.100000000000001</v>
      </c>
      <c r="H14" s="120">
        <v>13</v>
      </c>
      <c r="I14" s="120">
        <v>8.3000000000000007</v>
      </c>
      <c r="J14" s="120">
        <v>195</v>
      </c>
      <c r="K14" s="18" t="s">
        <v>60</v>
      </c>
      <c r="L14" s="132">
        <v>38.119999999999997</v>
      </c>
      <c r="N14" s="30"/>
      <c r="O14" s="30"/>
      <c r="P14" s="30"/>
      <c r="Q14" s="30"/>
      <c r="R14" s="30"/>
      <c r="S14" s="30"/>
    </row>
    <row r="15" spans="1:19" s="66" customFormat="1" ht="15" x14ac:dyDescent="0.25">
      <c r="A15" s="88"/>
      <c r="B15" s="89"/>
      <c r="C15" s="44"/>
      <c r="D15" s="50" t="s">
        <v>27</v>
      </c>
      <c r="E15" s="11" t="s">
        <v>61</v>
      </c>
      <c r="F15" s="5">
        <v>180</v>
      </c>
      <c r="G15" s="3">
        <v>6.3</v>
      </c>
      <c r="H15" s="3">
        <v>8.6999999999999993</v>
      </c>
      <c r="I15" s="3">
        <v>33.700000000000003</v>
      </c>
      <c r="J15" s="3">
        <v>239</v>
      </c>
      <c r="K15" s="18" t="s">
        <v>62</v>
      </c>
      <c r="L15" s="62">
        <v>5.73</v>
      </c>
      <c r="N15" s="30"/>
      <c r="O15" s="30"/>
      <c r="P15" s="30"/>
      <c r="Q15" s="30"/>
      <c r="R15" s="30"/>
      <c r="S15" s="30"/>
    </row>
    <row r="16" spans="1:19" s="66" customFormat="1" ht="15" x14ac:dyDescent="0.25">
      <c r="A16" s="88"/>
      <c r="B16" s="89"/>
      <c r="C16" s="44"/>
      <c r="D16" s="50" t="s">
        <v>96</v>
      </c>
      <c r="E16" s="124" t="s">
        <v>135</v>
      </c>
      <c r="F16" s="5">
        <v>100</v>
      </c>
      <c r="G16" s="3">
        <v>1.8</v>
      </c>
      <c r="H16" s="3">
        <v>0.1</v>
      </c>
      <c r="I16" s="3">
        <v>3</v>
      </c>
      <c r="J16" s="3">
        <v>23</v>
      </c>
      <c r="K16" s="2" t="s">
        <v>38</v>
      </c>
      <c r="L16" s="133">
        <v>8.8800000000000008</v>
      </c>
    </row>
    <row r="17" spans="1:19" s="66" customFormat="1" ht="15" x14ac:dyDescent="0.25">
      <c r="A17" s="88"/>
      <c r="B17" s="89"/>
      <c r="C17" s="44"/>
      <c r="D17" s="50" t="s">
        <v>28</v>
      </c>
      <c r="E17" s="117" t="s">
        <v>68</v>
      </c>
      <c r="F17" s="118">
        <v>200</v>
      </c>
      <c r="G17" s="3">
        <v>1.4</v>
      </c>
      <c r="H17" s="3">
        <v>0.2</v>
      </c>
      <c r="I17" s="3">
        <v>26.4</v>
      </c>
      <c r="J17" s="3">
        <v>120</v>
      </c>
      <c r="K17" s="225" t="s">
        <v>44</v>
      </c>
      <c r="L17" s="26">
        <v>16.98</v>
      </c>
      <c r="N17" s="30"/>
      <c r="O17" s="30"/>
      <c r="P17" s="30"/>
      <c r="Q17" s="30"/>
      <c r="R17" s="30"/>
      <c r="S17" s="30"/>
    </row>
    <row r="18" spans="1:19" s="66" customFormat="1" ht="15" x14ac:dyDescent="0.25">
      <c r="A18" s="88"/>
      <c r="B18" s="89"/>
      <c r="C18" s="44"/>
      <c r="D18" s="50" t="s">
        <v>92</v>
      </c>
      <c r="E18" s="122" t="s">
        <v>41</v>
      </c>
      <c r="F18" s="167">
        <v>24</v>
      </c>
      <c r="G18" s="3">
        <v>1.4</v>
      </c>
      <c r="H18" s="3">
        <v>0.2</v>
      </c>
      <c r="I18" s="3">
        <v>8.6</v>
      </c>
      <c r="J18" s="3">
        <v>42</v>
      </c>
      <c r="K18" s="18" t="s">
        <v>38</v>
      </c>
      <c r="L18" s="24">
        <v>3.76</v>
      </c>
    </row>
    <row r="19" spans="1:19" s="66" customFormat="1" ht="15" x14ac:dyDescent="0.25">
      <c r="A19" s="88"/>
      <c r="B19" s="89"/>
      <c r="C19" s="44"/>
      <c r="D19" s="50" t="s">
        <v>93</v>
      </c>
      <c r="E19" s="122" t="s">
        <v>40</v>
      </c>
      <c r="F19" s="167">
        <v>20</v>
      </c>
      <c r="G19" s="3">
        <v>1.92</v>
      </c>
      <c r="H19" s="3">
        <v>0.48</v>
      </c>
      <c r="I19" s="3">
        <v>13.68</v>
      </c>
      <c r="J19" s="3">
        <v>67.2</v>
      </c>
      <c r="K19" s="18" t="s">
        <v>38</v>
      </c>
      <c r="L19" s="25">
        <v>1.75</v>
      </c>
    </row>
    <row r="20" spans="1:19" s="66" customFormat="1" ht="15" x14ac:dyDescent="0.25">
      <c r="A20" s="71"/>
      <c r="B20" s="72"/>
      <c r="C20" s="48"/>
      <c r="D20" s="53" t="s">
        <v>31</v>
      </c>
      <c r="E20" s="78"/>
      <c r="F20" s="8">
        <f>SUM(F13:F19)</f>
        <v>911.5</v>
      </c>
      <c r="G20" s="3">
        <f>SUM(G13:G19)</f>
        <v>41.22</v>
      </c>
      <c r="H20" s="3">
        <f>SUM(H13:H19)</f>
        <v>36.540000000000006</v>
      </c>
      <c r="I20" s="3">
        <f>SUM(I13:I19)</f>
        <v>112.28</v>
      </c>
      <c r="J20" s="3">
        <f>SUM(J13:J19)</f>
        <v>878.40000000000009</v>
      </c>
      <c r="K20" s="107"/>
      <c r="L20" s="70">
        <f>SUM(L13:L19)</f>
        <v>102.00000000000001</v>
      </c>
    </row>
    <row r="21" spans="1:19" s="66" customFormat="1" ht="15" x14ac:dyDescent="0.25">
      <c r="A21" s="88">
        <v>1</v>
      </c>
      <c r="B21" s="89">
        <v>1</v>
      </c>
      <c r="C21" s="44" t="s">
        <v>107</v>
      </c>
      <c r="D21" s="50" t="s">
        <v>108</v>
      </c>
      <c r="E21" s="127" t="s">
        <v>147</v>
      </c>
      <c r="F21" s="126">
        <v>100</v>
      </c>
      <c r="G21" s="3">
        <v>7.5</v>
      </c>
      <c r="H21" s="3">
        <v>4.13</v>
      </c>
      <c r="I21" s="3">
        <v>60</v>
      </c>
      <c r="J21" s="3">
        <v>296</v>
      </c>
      <c r="K21" s="18" t="s">
        <v>38</v>
      </c>
      <c r="L21" s="134">
        <v>14.13</v>
      </c>
    </row>
    <row r="22" spans="1:19" s="66" customFormat="1" ht="15" x14ac:dyDescent="0.25">
      <c r="A22" s="88"/>
      <c r="B22" s="89"/>
      <c r="C22" s="44"/>
      <c r="D22" s="113" t="s">
        <v>28</v>
      </c>
      <c r="E22" s="151" t="s">
        <v>90</v>
      </c>
      <c r="F22" s="5">
        <v>200</v>
      </c>
      <c r="G22" s="9">
        <v>0.1</v>
      </c>
      <c r="H22" s="9">
        <v>0.1</v>
      </c>
      <c r="I22" s="9">
        <v>34.200000000000003</v>
      </c>
      <c r="J22" s="9">
        <v>142</v>
      </c>
      <c r="K22" s="18" t="s">
        <v>91</v>
      </c>
      <c r="L22" s="26">
        <v>10.87</v>
      </c>
    </row>
    <row r="23" spans="1:19" s="66" customFormat="1" ht="15.75" thickBot="1" x14ac:dyDescent="0.3">
      <c r="A23" s="67"/>
      <c r="B23" s="68"/>
      <c r="C23" s="52"/>
      <c r="D23" s="165" t="s">
        <v>31</v>
      </c>
      <c r="E23" s="166"/>
      <c r="F23" s="137">
        <f>SUM(F21:F22)</f>
        <v>300</v>
      </c>
      <c r="G23" s="163">
        <f>SUM(G21:G22)</f>
        <v>7.6</v>
      </c>
      <c r="H23" s="163">
        <f>SUM(H21:H22)</f>
        <v>4.2299999999999995</v>
      </c>
      <c r="I23" s="163">
        <f>SUM(I21:I22)</f>
        <v>94.2</v>
      </c>
      <c r="J23" s="120">
        <f>SUM(J21:J22)</f>
        <v>438</v>
      </c>
      <c r="K23" s="137"/>
      <c r="L23" s="164">
        <f>SUM(L21:L22)</f>
        <v>25</v>
      </c>
    </row>
    <row r="24" spans="1:19" s="66" customFormat="1" ht="15.75" customHeight="1" thickBot="1" x14ac:dyDescent="0.3">
      <c r="A24" s="199">
        <f>A6</f>
        <v>1</v>
      </c>
      <c r="B24" s="200">
        <f>B6</f>
        <v>1</v>
      </c>
      <c r="C24" s="235" t="s">
        <v>4</v>
      </c>
      <c r="D24" s="236"/>
      <c r="E24" s="201"/>
      <c r="F24" s="202">
        <f>F12+F20+F23</f>
        <v>1867.5</v>
      </c>
      <c r="G24" s="202">
        <f>G12+G20+G23</f>
        <v>75.199999999999989</v>
      </c>
      <c r="H24" s="202">
        <f>H12+H20+H23</f>
        <v>73.89</v>
      </c>
      <c r="I24" s="202">
        <f>I12+I20+I23</f>
        <v>316.7</v>
      </c>
      <c r="J24" s="202">
        <f>J12+J20+J23</f>
        <v>2180.8500000000004</v>
      </c>
      <c r="K24" s="203"/>
      <c r="L24" s="204">
        <f>L12+L20+L23</f>
        <v>253.67000000000002</v>
      </c>
    </row>
    <row r="25" spans="1:19" s="66" customFormat="1" ht="15" x14ac:dyDescent="0.25">
      <c r="A25" s="86">
        <v>1</v>
      </c>
      <c r="B25" s="87">
        <v>2</v>
      </c>
      <c r="C25" s="43" t="s">
        <v>20</v>
      </c>
      <c r="D25" s="140"/>
      <c r="E25" s="190" t="s">
        <v>55</v>
      </c>
      <c r="F25" s="191">
        <v>28</v>
      </c>
      <c r="G25" s="192">
        <v>1.01</v>
      </c>
      <c r="H25" s="192">
        <v>4.51</v>
      </c>
      <c r="I25" s="192">
        <v>19.850000000000001</v>
      </c>
      <c r="J25" s="192">
        <v>120.4</v>
      </c>
      <c r="K25" s="195"/>
      <c r="L25" s="206">
        <v>16.8</v>
      </c>
    </row>
    <row r="26" spans="1:19" s="66" customFormat="1" ht="15" x14ac:dyDescent="0.25">
      <c r="A26" s="88"/>
      <c r="B26" s="89"/>
      <c r="C26" s="44"/>
      <c r="D26" s="138"/>
      <c r="E26" s="11" t="s">
        <v>116</v>
      </c>
      <c r="F26" s="5">
        <v>200</v>
      </c>
      <c r="G26" s="3">
        <v>2.8</v>
      </c>
      <c r="H26" s="3">
        <v>2.5</v>
      </c>
      <c r="I26" s="3">
        <v>9.6</v>
      </c>
      <c r="J26" s="3">
        <v>77.3</v>
      </c>
      <c r="K26" s="196"/>
      <c r="L26" s="24">
        <v>47.85</v>
      </c>
      <c r="N26" s="30"/>
      <c r="O26" s="30"/>
      <c r="P26" s="30"/>
      <c r="Q26" s="30"/>
      <c r="R26" s="30"/>
      <c r="S26" s="30"/>
    </row>
    <row r="27" spans="1:19" s="66" customFormat="1" ht="15" x14ac:dyDescent="0.25">
      <c r="A27" s="88"/>
      <c r="B27" s="89"/>
      <c r="C27" s="44"/>
      <c r="D27" s="50" t="s">
        <v>21</v>
      </c>
      <c r="E27" s="20" t="s">
        <v>97</v>
      </c>
      <c r="F27" s="5">
        <v>100</v>
      </c>
      <c r="G27" s="18">
        <v>15</v>
      </c>
      <c r="H27" s="18">
        <v>19.8</v>
      </c>
      <c r="I27" s="18">
        <v>11.8</v>
      </c>
      <c r="J27" s="18">
        <v>286</v>
      </c>
      <c r="K27" s="197" t="s">
        <v>98</v>
      </c>
      <c r="L27" s="134">
        <v>40.049999999999997</v>
      </c>
    </row>
    <row r="28" spans="1:19" s="66" customFormat="1" ht="15" x14ac:dyDescent="0.25">
      <c r="A28" s="88"/>
      <c r="B28" s="89"/>
      <c r="C28" s="44"/>
      <c r="D28" s="50" t="s">
        <v>21</v>
      </c>
      <c r="E28" s="20" t="s">
        <v>48</v>
      </c>
      <c r="F28" s="5">
        <v>180</v>
      </c>
      <c r="G28" s="18">
        <v>10.199999999999999</v>
      </c>
      <c r="H28" s="18">
        <v>7.6</v>
      </c>
      <c r="I28" s="18">
        <v>46.4</v>
      </c>
      <c r="J28" s="18">
        <v>294</v>
      </c>
      <c r="K28" s="197" t="s">
        <v>49</v>
      </c>
      <c r="L28" s="24">
        <v>8.81</v>
      </c>
    </row>
    <row r="29" spans="1:19" s="66" customFormat="1" ht="15" x14ac:dyDescent="0.25">
      <c r="A29" s="88"/>
      <c r="B29" s="89"/>
      <c r="C29" s="44"/>
      <c r="D29" s="50" t="s">
        <v>22</v>
      </c>
      <c r="E29" s="4" t="s">
        <v>51</v>
      </c>
      <c r="F29" s="5">
        <v>200</v>
      </c>
      <c r="G29" s="3">
        <v>3.16</v>
      </c>
      <c r="H29" s="3">
        <v>2.67</v>
      </c>
      <c r="I29" s="3">
        <v>15.95</v>
      </c>
      <c r="J29" s="3">
        <v>101</v>
      </c>
      <c r="K29" s="2" t="s">
        <v>52</v>
      </c>
      <c r="L29" s="24">
        <v>9.02</v>
      </c>
    </row>
    <row r="30" spans="1:19" s="66" customFormat="1" ht="15" x14ac:dyDescent="0.25">
      <c r="A30" s="88"/>
      <c r="B30" s="89"/>
      <c r="C30" s="44"/>
      <c r="D30" s="50" t="s">
        <v>92</v>
      </c>
      <c r="E30" s="4" t="s">
        <v>40</v>
      </c>
      <c r="F30" s="5">
        <v>15</v>
      </c>
      <c r="G30" s="3">
        <v>1.28</v>
      </c>
      <c r="H30" s="3">
        <v>0.32</v>
      </c>
      <c r="I30" s="3">
        <v>9.1199999999999992</v>
      </c>
      <c r="J30" s="3">
        <v>44.8</v>
      </c>
      <c r="K30" s="2" t="s">
        <v>38</v>
      </c>
      <c r="L30" s="24">
        <v>2.39</v>
      </c>
    </row>
    <row r="31" spans="1:19" s="66" customFormat="1" ht="15" x14ac:dyDescent="0.25">
      <c r="A31" s="88"/>
      <c r="B31" s="89"/>
      <c r="C31" s="44"/>
      <c r="D31" s="51" t="s">
        <v>93</v>
      </c>
      <c r="E31" s="6" t="s">
        <v>41</v>
      </c>
      <c r="F31" s="21">
        <v>20</v>
      </c>
      <c r="G31" s="3">
        <v>1.4</v>
      </c>
      <c r="H31" s="3">
        <v>0.2</v>
      </c>
      <c r="I31" s="3">
        <v>8.6</v>
      </c>
      <c r="J31" s="3">
        <v>42</v>
      </c>
      <c r="K31" s="18" t="s">
        <v>38</v>
      </c>
      <c r="L31" s="23">
        <v>1.75</v>
      </c>
    </row>
    <row r="32" spans="1:19" s="66" customFormat="1" ht="15" x14ac:dyDescent="0.25">
      <c r="A32" s="88"/>
      <c r="B32" s="89"/>
      <c r="C32" s="44"/>
      <c r="D32" s="45" t="s">
        <v>31</v>
      </c>
      <c r="E32" s="73"/>
      <c r="F32" s="74">
        <f>SUM(F25:F31)</f>
        <v>743</v>
      </c>
      <c r="G32" s="74">
        <f>SUM(G25:G31)</f>
        <v>34.85</v>
      </c>
      <c r="H32" s="74">
        <f>SUM(H25:H31)</f>
        <v>37.600000000000009</v>
      </c>
      <c r="I32" s="74">
        <f>SUM(I25:I31)</f>
        <v>121.32000000000001</v>
      </c>
      <c r="J32" s="74">
        <f>SUM(J25:J31)</f>
        <v>965.5</v>
      </c>
      <c r="K32" s="180"/>
      <c r="L32" s="75">
        <f>SUM(L25:L31)</f>
        <v>126.67</v>
      </c>
    </row>
    <row r="33" spans="1:12" s="66" customFormat="1" ht="14.25" customHeight="1" x14ac:dyDescent="0.25">
      <c r="A33" s="88">
        <f>A25</f>
        <v>1</v>
      </c>
      <c r="B33" s="89">
        <f>B25</f>
        <v>2</v>
      </c>
      <c r="C33" s="44" t="s">
        <v>24</v>
      </c>
      <c r="D33" s="50" t="s">
        <v>25</v>
      </c>
      <c r="E33" s="198" t="s">
        <v>89</v>
      </c>
      <c r="F33" s="5">
        <v>260</v>
      </c>
      <c r="G33" s="3">
        <v>9.4</v>
      </c>
      <c r="H33" s="3">
        <v>10.7</v>
      </c>
      <c r="I33" s="3">
        <v>19.600000000000001</v>
      </c>
      <c r="J33" s="3">
        <v>193</v>
      </c>
      <c r="K33" s="18" t="s">
        <v>136</v>
      </c>
      <c r="L33" s="26">
        <v>22.74</v>
      </c>
    </row>
    <row r="34" spans="1:12" s="66" customFormat="1" ht="15" x14ac:dyDescent="0.25">
      <c r="A34" s="88"/>
      <c r="B34" s="89"/>
      <c r="C34" s="44"/>
      <c r="D34" s="50" t="s">
        <v>26</v>
      </c>
      <c r="E34" s="198" t="s">
        <v>123</v>
      </c>
      <c r="F34" s="5">
        <v>200</v>
      </c>
      <c r="G34" s="3">
        <v>19.8</v>
      </c>
      <c r="H34" s="3">
        <v>7.6</v>
      </c>
      <c r="I34" s="3">
        <v>16.2</v>
      </c>
      <c r="J34" s="3">
        <v>212.3</v>
      </c>
      <c r="K34" s="18" t="s">
        <v>137</v>
      </c>
      <c r="L34" s="26">
        <v>51.23</v>
      </c>
    </row>
    <row r="35" spans="1:12" s="66" customFormat="1" ht="15" x14ac:dyDescent="0.25">
      <c r="A35" s="88"/>
      <c r="B35" s="89"/>
      <c r="C35" s="44"/>
      <c r="D35" s="50" t="s">
        <v>96</v>
      </c>
      <c r="E35" s="6" t="s">
        <v>148</v>
      </c>
      <c r="F35" s="21">
        <v>60</v>
      </c>
      <c r="G35" s="3">
        <v>0.64</v>
      </c>
      <c r="H35" s="3">
        <v>0.08</v>
      </c>
      <c r="I35" s="3">
        <v>1.36</v>
      </c>
      <c r="J35" s="3">
        <v>8</v>
      </c>
      <c r="K35" s="18" t="s">
        <v>138</v>
      </c>
      <c r="L35" s="27">
        <v>14.63</v>
      </c>
    </row>
    <row r="36" spans="1:12" s="66" customFormat="1" ht="15" x14ac:dyDescent="0.25">
      <c r="A36" s="88"/>
      <c r="B36" s="89"/>
      <c r="C36" s="44"/>
      <c r="D36" s="50" t="s">
        <v>28</v>
      </c>
      <c r="E36" s="6" t="s">
        <v>50</v>
      </c>
      <c r="F36" s="21">
        <v>200</v>
      </c>
      <c r="G36" s="3">
        <v>0.7</v>
      </c>
      <c r="H36" s="3">
        <v>0.09</v>
      </c>
      <c r="I36" s="3">
        <v>32</v>
      </c>
      <c r="J36" s="3">
        <v>113</v>
      </c>
      <c r="K36" s="18" t="s">
        <v>85</v>
      </c>
      <c r="L36" s="24">
        <v>6.06</v>
      </c>
    </row>
    <row r="37" spans="1:12" s="66" customFormat="1" ht="15" x14ac:dyDescent="0.25">
      <c r="A37" s="88"/>
      <c r="B37" s="89"/>
      <c r="C37" s="44"/>
      <c r="D37" s="50" t="s">
        <v>92</v>
      </c>
      <c r="E37" s="4" t="s">
        <v>40</v>
      </c>
      <c r="F37" s="5">
        <v>30</v>
      </c>
      <c r="G37" s="3">
        <v>3.04</v>
      </c>
      <c r="H37" s="3">
        <v>0.76</v>
      </c>
      <c r="I37" s="3">
        <v>21.66</v>
      </c>
      <c r="J37" s="3">
        <v>106.4</v>
      </c>
      <c r="K37" s="186" t="s">
        <v>38</v>
      </c>
      <c r="L37" s="24">
        <v>4.7</v>
      </c>
    </row>
    <row r="38" spans="1:12" s="66" customFormat="1" ht="15" x14ac:dyDescent="0.25">
      <c r="A38" s="88"/>
      <c r="B38" s="89"/>
      <c r="C38" s="44"/>
      <c r="D38" s="113" t="s">
        <v>93</v>
      </c>
      <c r="E38" s="6" t="s">
        <v>41</v>
      </c>
      <c r="F38" s="2">
        <v>30</v>
      </c>
      <c r="G38" s="3">
        <v>2.1</v>
      </c>
      <c r="H38" s="3">
        <v>0.3</v>
      </c>
      <c r="I38" s="3">
        <v>12.9</v>
      </c>
      <c r="J38" s="3">
        <v>63</v>
      </c>
      <c r="K38" s="180" t="s">
        <v>38</v>
      </c>
      <c r="L38" s="24">
        <v>2.64</v>
      </c>
    </row>
    <row r="39" spans="1:12" s="66" customFormat="1" ht="15" x14ac:dyDescent="0.25">
      <c r="A39" s="88"/>
      <c r="B39" s="89"/>
      <c r="C39" s="44"/>
      <c r="D39" s="45" t="s">
        <v>31</v>
      </c>
      <c r="E39" s="73"/>
      <c r="F39" s="74">
        <f>SUM(F33:F38)</f>
        <v>780</v>
      </c>
      <c r="G39" s="74">
        <f>SUM(G33:G38)</f>
        <v>35.680000000000007</v>
      </c>
      <c r="H39" s="74">
        <f>SUM(H33:H38)</f>
        <v>19.529999999999998</v>
      </c>
      <c r="I39" s="74">
        <f>SUM(I33:I38)</f>
        <v>103.72</v>
      </c>
      <c r="J39" s="74">
        <f>SUM(J33:J38)</f>
        <v>695.69999999999993</v>
      </c>
      <c r="K39" s="180"/>
      <c r="L39" s="85">
        <f>SUM(L33:L38)</f>
        <v>102</v>
      </c>
    </row>
    <row r="40" spans="1:12" s="66" customFormat="1" ht="15" x14ac:dyDescent="0.25">
      <c r="A40" s="88">
        <v>1</v>
      </c>
      <c r="B40" s="89">
        <v>2</v>
      </c>
      <c r="C40" s="44" t="s">
        <v>107</v>
      </c>
      <c r="D40" s="50" t="s">
        <v>108</v>
      </c>
      <c r="E40" s="17" t="s">
        <v>115</v>
      </c>
      <c r="F40" s="5">
        <v>100</v>
      </c>
      <c r="G40" s="3">
        <v>6.6</v>
      </c>
      <c r="H40" s="3">
        <v>11.2</v>
      </c>
      <c r="I40" s="3">
        <v>41.1</v>
      </c>
      <c r="J40" s="3">
        <v>212</v>
      </c>
      <c r="K40" s="2" t="s">
        <v>38</v>
      </c>
      <c r="L40" s="27">
        <v>19</v>
      </c>
    </row>
    <row r="41" spans="1:12" s="66" customFormat="1" ht="15" x14ac:dyDescent="0.25">
      <c r="A41" s="88"/>
      <c r="B41" s="89"/>
      <c r="C41" s="44"/>
      <c r="D41" s="50" t="s">
        <v>28</v>
      </c>
      <c r="E41" s="160" t="s">
        <v>120</v>
      </c>
      <c r="F41" s="5">
        <v>206</v>
      </c>
      <c r="G41" s="3">
        <v>0.13</v>
      </c>
      <c r="H41" s="3">
        <v>0.2</v>
      </c>
      <c r="I41" s="3">
        <v>15.2</v>
      </c>
      <c r="J41" s="3">
        <v>62</v>
      </c>
      <c r="K41" s="2" t="s">
        <v>149</v>
      </c>
      <c r="L41" s="25">
        <v>6</v>
      </c>
    </row>
    <row r="42" spans="1:12" s="66" customFormat="1" ht="15.75" thickBot="1" x14ac:dyDescent="0.3">
      <c r="A42" s="142"/>
      <c r="B42" s="143"/>
      <c r="C42" s="144"/>
      <c r="D42" s="145" t="s">
        <v>31</v>
      </c>
      <c r="E42" s="146"/>
      <c r="F42" s="147">
        <f>SUM(F40:F41)</f>
        <v>306</v>
      </c>
      <c r="G42" s="148">
        <f t="shared" ref="G42:J42" si="0">SUM(G40:G41)</f>
        <v>6.7299999999999995</v>
      </c>
      <c r="H42" s="148">
        <f t="shared" si="0"/>
        <v>11.399999999999999</v>
      </c>
      <c r="I42" s="148">
        <f t="shared" si="0"/>
        <v>56.3</v>
      </c>
      <c r="J42" s="148">
        <f t="shared" si="0"/>
        <v>274</v>
      </c>
      <c r="K42" s="149"/>
      <c r="L42" s="150">
        <f>SUM(L40:L41)</f>
        <v>25</v>
      </c>
    </row>
    <row r="43" spans="1:12" s="66" customFormat="1" ht="15.75" thickBot="1" x14ac:dyDescent="0.3">
      <c r="A43" s="207">
        <f>A25</f>
        <v>1</v>
      </c>
      <c r="B43" s="199">
        <f>B25</f>
        <v>2</v>
      </c>
      <c r="C43" s="237" t="s">
        <v>4</v>
      </c>
      <c r="D43" s="238"/>
      <c r="E43" s="201"/>
      <c r="F43" s="202">
        <f>F32+F39+F42</f>
        <v>1829</v>
      </c>
      <c r="G43" s="202">
        <f t="shared" ref="G43:J43" si="1">G32+G39+G42</f>
        <v>77.260000000000005</v>
      </c>
      <c r="H43" s="202">
        <f t="shared" si="1"/>
        <v>68.53</v>
      </c>
      <c r="I43" s="202">
        <f t="shared" si="1"/>
        <v>281.34000000000003</v>
      </c>
      <c r="J43" s="202">
        <f t="shared" si="1"/>
        <v>1935.1999999999998</v>
      </c>
      <c r="K43" s="203"/>
      <c r="L43" s="204">
        <f>L32+L39+L42</f>
        <v>253.67000000000002</v>
      </c>
    </row>
    <row r="44" spans="1:12" s="66" customFormat="1" ht="15.75" customHeight="1" x14ac:dyDescent="0.25">
      <c r="A44" s="86">
        <v>1</v>
      </c>
      <c r="B44" s="87">
        <v>3</v>
      </c>
      <c r="C44" s="43" t="s">
        <v>20</v>
      </c>
      <c r="D44" s="210" t="s">
        <v>23</v>
      </c>
      <c r="E44" s="136" t="s">
        <v>63</v>
      </c>
      <c r="F44" s="191">
        <v>200</v>
      </c>
      <c r="G44" s="19">
        <v>0.28000000000000003</v>
      </c>
      <c r="H44" s="19">
        <v>0.72</v>
      </c>
      <c r="I44" s="19">
        <v>30.46</v>
      </c>
      <c r="J44" s="19">
        <v>114</v>
      </c>
      <c r="K44" s="189" t="s">
        <v>83</v>
      </c>
      <c r="L44" s="209">
        <v>57.14</v>
      </c>
    </row>
    <row r="45" spans="1:12" s="66" customFormat="1" ht="15.75" customHeight="1" x14ac:dyDescent="0.25">
      <c r="A45" s="88"/>
      <c r="B45" s="89"/>
      <c r="C45" s="44"/>
      <c r="D45" s="50" t="s">
        <v>21</v>
      </c>
      <c r="E45" s="14" t="s">
        <v>150</v>
      </c>
      <c r="F45" s="5">
        <v>105</v>
      </c>
      <c r="G45" s="3">
        <v>21.8</v>
      </c>
      <c r="H45" s="3">
        <v>16.350000000000001</v>
      </c>
      <c r="I45" s="3">
        <v>0.8</v>
      </c>
      <c r="J45" s="3">
        <v>257.5</v>
      </c>
      <c r="K45" s="123" t="s">
        <v>82</v>
      </c>
      <c r="L45" s="62">
        <v>56.39</v>
      </c>
    </row>
    <row r="46" spans="1:12" s="66" customFormat="1" ht="15" x14ac:dyDescent="0.25">
      <c r="A46" s="88"/>
      <c r="B46" s="89"/>
      <c r="C46" s="44"/>
      <c r="D46" s="50" t="s">
        <v>21</v>
      </c>
      <c r="E46" s="14" t="s">
        <v>151</v>
      </c>
      <c r="F46" s="5">
        <v>180</v>
      </c>
      <c r="G46" s="3">
        <v>6.6</v>
      </c>
      <c r="H46" s="3">
        <v>5.8</v>
      </c>
      <c r="I46" s="3">
        <v>37.6</v>
      </c>
      <c r="J46" s="3">
        <v>229</v>
      </c>
      <c r="K46" s="123" t="s">
        <v>62</v>
      </c>
      <c r="L46" s="62">
        <v>5.73</v>
      </c>
    </row>
    <row r="47" spans="1:12" s="66" customFormat="1" ht="15" x14ac:dyDescent="0.25">
      <c r="A47" s="88"/>
      <c r="B47" s="89"/>
      <c r="C47" s="44"/>
      <c r="D47" s="51" t="s">
        <v>28</v>
      </c>
      <c r="E47" s="6" t="s">
        <v>124</v>
      </c>
      <c r="F47" s="5">
        <v>200</v>
      </c>
      <c r="G47" s="3">
        <v>0.3</v>
      </c>
      <c r="H47" s="3">
        <v>0.05</v>
      </c>
      <c r="I47" s="3">
        <v>17.399999999999999</v>
      </c>
      <c r="J47" s="9">
        <v>67</v>
      </c>
      <c r="K47" s="4" t="s">
        <v>121</v>
      </c>
      <c r="L47" s="62">
        <v>2.96</v>
      </c>
    </row>
    <row r="48" spans="1:12" s="66" customFormat="1" ht="15" x14ac:dyDescent="0.25">
      <c r="A48" s="88"/>
      <c r="B48" s="89"/>
      <c r="C48" s="44"/>
      <c r="D48" s="50" t="s">
        <v>92</v>
      </c>
      <c r="E48" s="10" t="s">
        <v>40</v>
      </c>
      <c r="F48" s="22">
        <v>18</v>
      </c>
      <c r="G48" s="3">
        <v>1.52</v>
      </c>
      <c r="H48" s="3">
        <v>0.38</v>
      </c>
      <c r="I48" s="3">
        <v>10.83</v>
      </c>
      <c r="J48" s="3">
        <v>53.2</v>
      </c>
      <c r="K48" s="208" t="s">
        <v>38</v>
      </c>
      <c r="L48" s="62">
        <v>2.7</v>
      </c>
    </row>
    <row r="49" spans="1:12" s="66" customFormat="1" ht="15" x14ac:dyDescent="0.25">
      <c r="A49" s="88"/>
      <c r="B49" s="89"/>
      <c r="C49" s="44"/>
      <c r="D49" s="50" t="s">
        <v>93</v>
      </c>
      <c r="E49" s="6" t="s">
        <v>41</v>
      </c>
      <c r="F49" s="22">
        <v>20</v>
      </c>
      <c r="G49" s="3">
        <v>1.4</v>
      </c>
      <c r="H49" s="3">
        <v>0.2</v>
      </c>
      <c r="I49" s="3">
        <v>8.6</v>
      </c>
      <c r="J49" s="3">
        <v>42</v>
      </c>
      <c r="K49" s="208" t="s">
        <v>38</v>
      </c>
      <c r="L49" s="62">
        <v>1.75</v>
      </c>
    </row>
    <row r="50" spans="1:12" s="66" customFormat="1" ht="15" x14ac:dyDescent="0.25">
      <c r="A50" s="88"/>
      <c r="B50" s="89"/>
      <c r="C50" s="44"/>
      <c r="D50" s="45" t="s">
        <v>31</v>
      </c>
      <c r="E50" s="73"/>
      <c r="F50" s="74">
        <f>SUM(F44:F49)</f>
        <v>723</v>
      </c>
      <c r="G50" s="74">
        <f>SUM(G44:G49)</f>
        <v>31.9</v>
      </c>
      <c r="H50" s="74">
        <f>SUM(H44:H49)</f>
        <v>23.5</v>
      </c>
      <c r="I50" s="74">
        <f>SUM(I44:I49)</f>
        <v>105.68999999999998</v>
      </c>
      <c r="J50" s="74">
        <f>SUM(J44:J49)</f>
        <v>762.7</v>
      </c>
      <c r="K50" s="44"/>
      <c r="L50" s="70">
        <f>SUM(L44:L49)</f>
        <v>126.67</v>
      </c>
    </row>
    <row r="51" spans="1:12" s="66" customFormat="1" ht="30" x14ac:dyDescent="0.25">
      <c r="A51" s="88">
        <v>1</v>
      </c>
      <c r="B51" s="89">
        <v>3</v>
      </c>
      <c r="C51" s="44" t="s">
        <v>24</v>
      </c>
      <c r="D51" s="50" t="s">
        <v>25</v>
      </c>
      <c r="E51" s="160" t="s">
        <v>78</v>
      </c>
      <c r="F51" s="5">
        <v>272.5</v>
      </c>
      <c r="G51" s="3">
        <v>6.8</v>
      </c>
      <c r="H51" s="3">
        <v>8</v>
      </c>
      <c r="I51" s="3">
        <v>8.3000000000000007</v>
      </c>
      <c r="J51" s="3">
        <v>164</v>
      </c>
      <c r="K51" s="188" t="s">
        <v>79</v>
      </c>
      <c r="L51" s="131">
        <v>30.57</v>
      </c>
    </row>
    <row r="52" spans="1:12" s="66" customFormat="1" ht="15" x14ac:dyDescent="0.25">
      <c r="A52" s="88"/>
      <c r="B52" s="89"/>
      <c r="C52" s="44"/>
      <c r="D52" s="50" t="s">
        <v>26</v>
      </c>
      <c r="E52" s="14" t="s">
        <v>66</v>
      </c>
      <c r="F52" s="5">
        <v>100</v>
      </c>
      <c r="G52" s="3">
        <v>22.13</v>
      </c>
      <c r="H52" s="3">
        <v>11.5</v>
      </c>
      <c r="I52" s="3">
        <v>16.100000000000001</v>
      </c>
      <c r="J52" s="3">
        <v>133.69999999999999</v>
      </c>
      <c r="K52" s="123" t="s">
        <v>67</v>
      </c>
      <c r="L52" s="26">
        <v>26.99</v>
      </c>
    </row>
    <row r="53" spans="1:12" s="66" customFormat="1" ht="15" x14ac:dyDescent="0.25">
      <c r="A53" s="88"/>
      <c r="B53" s="89"/>
      <c r="C53" s="44"/>
      <c r="D53" s="50" t="s">
        <v>27</v>
      </c>
      <c r="E53" s="17" t="s">
        <v>76</v>
      </c>
      <c r="F53" s="21">
        <v>180</v>
      </c>
      <c r="G53" s="3">
        <v>3.1</v>
      </c>
      <c r="H53" s="3">
        <v>5.4</v>
      </c>
      <c r="I53" s="3">
        <v>20.3</v>
      </c>
      <c r="J53" s="3">
        <v>141</v>
      </c>
      <c r="K53" s="10" t="s">
        <v>77</v>
      </c>
      <c r="L53" s="26">
        <v>19.47</v>
      </c>
    </row>
    <row r="54" spans="1:12" s="66" customFormat="1" ht="15" x14ac:dyDescent="0.25">
      <c r="A54" s="88"/>
      <c r="B54" s="89"/>
      <c r="C54" s="44"/>
      <c r="D54" s="50" t="s">
        <v>96</v>
      </c>
      <c r="E54" s="17" t="s">
        <v>139</v>
      </c>
      <c r="F54" s="21">
        <v>50</v>
      </c>
      <c r="G54" s="3">
        <v>0.8</v>
      </c>
      <c r="H54" s="3">
        <v>3.15</v>
      </c>
      <c r="I54" s="3">
        <v>3.7</v>
      </c>
      <c r="J54" s="3">
        <v>45.5</v>
      </c>
      <c r="K54" s="10" t="s">
        <v>140</v>
      </c>
      <c r="L54" s="193">
        <v>11.07</v>
      </c>
    </row>
    <row r="55" spans="1:12" s="66" customFormat="1" ht="15" x14ac:dyDescent="0.25">
      <c r="A55" s="88"/>
      <c r="B55" s="89"/>
      <c r="C55" s="44"/>
      <c r="D55" s="50" t="s">
        <v>28</v>
      </c>
      <c r="E55" s="6" t="s">
        <v>152</v>
      </c>
      <c r="F55" s="21">
        <v>200</v>
      </c>
      <c r="G55" s="3">
        <v>1</v>
      </c>
      <c r="H55" s="3">
        <v>0.1</v>
      </c>
      <c r="I55" s="3">
        <v>34.200000000000003</v>
      </c>
      <c r="J55" s="3">
        <v>142</v>
      </c>
      <c r="K55" s="10" t="s">
        <v>85</v>
      </c>
      <c r="L55" s="131">
        <v>11</v>
      </c>
    </row>
    <row r="56" spans="1:12" s="66" customFormat="1" ht="15" x14ac:dyDescent="0.25">
      <c r="A56" s="88"/>
      <c r="B56" s="89"/>
      <c r="C56" s="44"/>
      <c r="D56" s="158" t="s">
        <v>92</v>
      </c>
      <c r="E56" s="1" t="s">
        <v>40</v>
      </c>
      <c r="F56" s="5">
        <v>10</v>
      </c>
      <c r="G56" s="9">
        <v>0.8</v>
      </c>
      <c r="H56" s="9">
        <v>0.2</v>
      </c>
      <c r="I56" s="9">
        <v>5.7</v>
      </c>
      <c r="J56" s="16">
        <v>28</v>
      </c>
      <c r="K56" s="194" t="s">
        <v>38</v>
      </c>
      <c r="L56" s="131">
        <v>1.58</v>
      </c>
    </row>
    <row r="57" spans="1:12" s="66" customFormat="1" ht="15" x14ac:dyDescent="0.25">
      <c r="A57" s="88"/>
      <c r="B57" s="89"/>
      <c r="C57" s="44"/>
      <c r="D57" s="50" t="s">
        <v>93</v>
      </c>
      <c r="E57" s="6" t="s">
        <v>41</v>
      </c>
      <c r="F57" s="22">
        <v>15</v>
      </c>
      <c r="G57" s="3">
        <v>1.05</v>
      </c>
      <c r="H57" s="3">
        <v>0.15</v>
      </c>
      <c r="I57" s="3">
        <v>6.45</v>
      </c>
      <c r="J57" s="3">
        <v>31.5</v>
      </c>
      <c r="K57" s="208" t="s">
        <v>38</v>
      </c>
      <c r="L57" s="26">
        <v>1.32</v>
      </c>
    </row>
    <row r="58" spans="1:12" s="66" customFormat="1" ht="15" x14ac:dyDescent="0.25">
      <c r="A58" s="88"/>
      <c r="B58" s="89"/>
      <c r="C58" s="44"/>
      <c r="D58" s="45" t="s">
        <v>31</v>
      </c>
      <c r="E58" s="73"/>
      <c r="F58" s="74">
        <f>SUM(F51:F57)</f>
        <v>827.5</v>
      </c>
      <c r="G58" s="74">
        <f>SUM(G51:G57)</f>
        <v>35.679999999999993</v>
      </c>
      <c r="H58" s="74">
        <f>SUM(H51:H57)</f>
        <v>28.499999999999996</v>
      </c>
      <c r="I58" s="74">
        <f>SUM(I51:I57)</f>
        <v>94.750000000000014</v>
      </c>
      <c r="J58" s="74">
        <f>SUM(J51:J57)</f>
        <v>685.7</v>
      </c>
      <c r="K58" s="180"/>
      <c r="L58" s="85">
        <f>SUM(L51:L57)</f>
        <v>101.99999999999999</v>
      </c>
    </row>
    <row r="59" spans="1:12" s="66" customFormat="1" ht="15" x14ac:dyDescent="0.25">
      <c r="A59" s="88">
        <v>1</v>
      </c>
      <c r="B59" s="89">
        <v>3</v>
      </c>
      <c r="C59" s="44" t="s">
        <v>107</v>
      </c>
      <c r="D59" s="50" t="s">
        <v>108</v>
      </c>
      <c r="E59" s="6" t="s">
        <v>113</v>
      </c>
      <c r="F59" s="21">
        <v>100</v>
      </c>
      <c r="G59" s="9">
        <v>12.14</v>
      </c>
      <c r="H59" s="9">
        <v>6.14</v>
      </c>
      <c r="I59" s="9">
        <v>38.67</v>
      </c>
      <c r="J59" s="9">
        <v>258.7</v>
      </c>
      <c r="K59" s="188" t="s">
        <v>114</v>
      </c>
      <c r="L59" s="134">
        <v>21.2</v>
      </c>
    </row>
    <row r="60" spans="1:12" s="66" customFormat="1" ht="15" x14ac:dyDescent="0.25">
      <c r="A60" s="88"/>
      <c r="B60" s="89"/>
      <c r="C60" s="44"/>
      <c r="D60" s="50" t="s">
        <v>28</v>
      </c>
      <c r="E60" s="11" t="s">
        <v>120</v>
      </c>
      <c r="F60" s="2">
        <v>205</v>
      </c>
      <c r="G60" s="16">
        <v>0.25</v>
      </c>
      <c r="H60" s="16">
        <v>0.1</v>
      </c>
      <c r="I60" s="16">
        <v>14.1</v>
      </c>
      <c r="J60" s="16">
        <v>62</v>
      </c>
      <c r="K60" s="188" t="s">
        <v>121</v>
      </c>
      <c r="L60" s="26">
        <v>3.8</v>
      </c>
    </row>
    <row r="61" spans="1:12" s="66" customFormat="1" ht="15.75" thickBot="1" x14ac:dyDescent="0.3">
      <c r="A61" s="142"/>
      <c r="B61" s="143"/>
      <c r="C61" s="144"/>
      <c r="D61" s="145" t="s">
        <v>31</v>
      </c>
      <c r="E61" s="146"/>
      <c r="F61" s="147">
        <f>SUM(F59:F60)</f>
        <v>305</v>
      </c>
      <c r="G61" s="148">
        <f>SUM(G59:G60)</f>
        <v>12.39</v>
      </c>
      <c r="H61" s="148">
        <f>SUM(H59:H60)</f>
        <v>6.2399999999999993</v>
      </c>
      <c r="I61" s="148">
        <f>SUM(I59:I60)</f>
        <v>52.77</v>
      </c>
      <c r="J61" s="148">
        <f>SUM(J59:J60)</f>
        <v>320.7</v>
      </c>
      <c r="K61" s="149"/>
      <c r="L61" s="150">
        <f>SUM(L59:L60)</f>
        <v>25</v>
      </c>
    </row>
    <row r="62" spans="1:12" s="66" customFormat="1" ht="15.75" thickBot="1" x14ac:dyDescent="0.3">
      <c r="A62" s="153">
        <f>A44</f>
        <v>1</v>
      </c>
      <c r="B62" s="154">
        <f>B44</f>
        <v>3</v>
      </c>
      <c r="C62" s="239" t="s">
        <v>4</v>
      </c>
      <c r="D62" s="240"/>
      <c r="E62" s="155"/>
      <c r="F62" s="156">
        <f>F50+F58+F61</f>
        <v>1855.5</v>
      </c>
      <c r="G62" s="156">
        <f>G50+G58+G61</f>
        <v>79.969999999999985</v>
      </c>
      <c r="H62" s="156">
        <f>H50+H58+H61</f>
        <v>58.24</v>
      </c>
      <c r="I62" s="156">
        <f>I50+I58+I61</f>
        <v>253.21</v>
      </c>
      <c r="J62" s="156">
        <f>J50+J58+J61</f>
        <v>1769.1000000000001</v>
      </c>
      <c r="K62" s="181"/>
      <c r="L62" s="157">
        <f>L50+L58+L61</f>
        <v>253.67</v>
      </c>
    </row>
    <row r="63" spans="1:12" s="66" customFormat="1" ht="15.75" customHeight="1" x14ac:dyDescent="0.25">
      <c r="A63" s="86">
        <v>1</v>
      </c>
      <c r="B63" s="87">
        <v>4</v>
      </c>
      <c r="C63" s="43" t="s">
        <v>20</v>
      </c>
      <c r="D63" s="140"/>
      <c r="E63" s="136" t="s">
        <v>53</v>
      </c>
      <c r="F63" s="116">
        <v>120</v>
      </c>
      <c r="G63" s="19">
        <v>2.9</v>
      </c>
      <c r="H63" s="19">
        <v>2</v>
      </c>
      <c r="I63" s="19">
        <v>16.2</v>
      </c>
      <c r="J63" s="19">
        <v>94.4</v>
      </c>
      <c r="K63" s="189" t="s">
        <v>54</v>
      </c>
      <c r="L63" s="211">
        <v>38.700000000000003</v>
      </c>
    </row>
    <row r="64" spans="1:12" s="66" customFormat="1" ht="15.75" customHeight="1" x14ac:dyDescent="0.25">
      <c r="A64" s="88"/>
      <c r="B64" s="89"/>
      <c r="C64" s="44"/>
      <c r="D64" s="138"/>
      <c r="E64" s="4" t="s">
        <v>132</v>
      </c>
      <c r="F64" s="2">
        <v>50</v>
      </c>
      <c r="G64" s="9">
        <v>6</v>
      </c>
      <c r="H64" s="9">
        <v>5.5</v>
      </c>
      <c r="I64" s="9">
        <v>0.3</v>
      </c>
      <c r="J64" s="9">
        <v>78</v>
      </c>
      <c r="K64" s="18" t="s">
        <v>134</v>
      </c>
      <c r="L64" s="24">
        <v>15.66</v>
      </c>
    </row>
    <row r="65" spans="1:13" s="66" customFormat="1" ht="15" x14ac:dyDescent="0.25">
      <c r="A65" s="88"/>
      <c r="B65" s="89"/>
      <c r="C65" s="44"/>
      <c r="D65" s="50"/>
      <c r="E65" s="4" t="s">
        <v>42</v>
      </c>
      <c r="F65" s="2">
        <v>25</v>
      </c>
      <c r="G65" s="9">
        <v>6.25</v>
      </c>
      <c r="H65" s="9">
        <v>7.42</v>
      </c>
      <c r="I65" s="9">
        <v>0</v>
      </c>
      <c r="J65" s="9">
        <v>90.83</v>
      </c>
      <c r="K65" s="18" t="s">
        <v>117</v>
      </c>
      <c r="L65" s="24">
        <v>25.11</v>
      </c>
    </row>
    <row r="66" spans="1:13" s="66" customFormat="1" ht="15" x14ac:dyDescent="0.25">
      <c r="A66" s="88"/>
      <c r="B66" s="89"/>
      <c r="C66" s="44"/>
      <c r="D66" s="50" t="s">
        <v>21</v>
      </c>
      <c r="E66" s="4" t="s">
        <v>153</v>
      </c>
      <c r="F66" s="2">
        <v>210</v>
      </c>
      <c r="G66" s="3">
        <v>8.6</v>
      </c>
      <c r="H66" s="3">
        <v>12.3</v>
      </c>
      <c r="I66" s="3">
        <v>40.5</v>
      </c>
      <c r="J66" s="3">
        <v>307.8</v>
      </c>
      <c r="K66" s="18" t="s">
        <v>143</v>
      </c>
      <c r="L66" s="24">
        <v>29.13</v>
      </c>
    </row>
    <row r="67" spans="1:13" s="66" customFormat="1" ht="15" x14ac:dyDescent="0.25">
      <c r="A67" s="88"/>
      <c r="B67" s="89"/>
      <c r="C67" s="44"/>
      <c r="D67" s="50" t="s">
        <v>22</v>
      </c>
      <c r="E67" s="14" t="s">
        <v>51</v>
      </c>
      <c r="F67" s="21">
        <v>200</v>
      </c>
      <c r="G67" s="3">
        <v>3.16</v>
      </c>
      <c r="H67" s="3">
        <v>2.67</v>
      </c>
      <c r="I67" s="3">
        <v>15.95</v>
      </c>
      <c r="J67" s="3">
        <v>101</v>
      </c>
      <c r="K67" s="188" t="s">
        <v>52</v>
      </c>
      <c r="L67" s="134">
        <v>9.02</v>
      </c>
    </row>
    <row r="68" spans="1:13" s="66" customFormat="1" ht="15" x14ac:dyDescent="0.25">
      <c r="A68" s="88"/>
      <c r="B68" s="89"/>
      <c r="C68" s="44"/>
      <c r="D68" s="50" t="s">
        <v>92</v>
      </c>
      <c r="E68" s="4" t="s">
        <v>40</v>
      </c>
      <c r="F68" s="2">
        <v>41</v>
      </c>
      <c r="G68" s="9">
        <v>3.36</v>
      </c>
      <c r="H68" s="9">
        <v>0.84</v>
      </c>
      <c r="I68" s="9">
        <v>23.94</v>
      </c>
      <c r="J68" s="9">
        <v>117.6</v>
      </c>
      <c r="K68" s="18" t="s">
        <v>38</v>
      </c>
      <c r="L68" s="24">
        <v>6.41</v>
      </c>
    </row>
    <row r="69" spans="1:13" s="66" customFormat="1" ht="15" x14ac:dyDescent="0.25">
      <c r="A69" s="88"/>
      <c r="B69" s="89"/>
      <c r="C69" s="44"/>
      <c r="D69" s="51" t="s">
        <v>93</v>
      </c>
      <c r="E69" s="6" t="s">
        <v>41</v>
      </c>
      <c r="F69" s="2">
        <v>30</v>
      </c>
      <c r="G69" s="3">
        <v>2.1</v>
      </c>
      <c r="H69" s="3">
        <v>0.3</v>
      </c>
      <c r="I69" s="3">
        <v>12.9</v>
      </c>
      <c r="J69" s="3">
        <v>63</v>
      </c>
      <c r="K69" s="18" t="s">
        <v>38</v>
      </c>
      <c r="L69" s="24">
        <v>2.64</v>
      </c>
    </row>
    <row r="70" spans="1:13" s="66" customFormat="1" ht="15" x14ac:dyDescent="0.25">
      <c r="A70" s="88"/>
      <c r="B70" s="89"/>
      <c r="C70" s="44"/>
      <c r="D70" s="45" t="s">
        <v>31</v>
      </c>
      <c r="E70" s="73"/>
      <c r="F70" s="74">
        <f>SUM(F63:F69)</f>
        <v>676</v>
      </c>
      <c r="G70" s="74">
        <f>SUM(G63:G69)</f>
        <v>32.369999999999997</v>
      </c>
      <c r="H70" s="74">
        <f>SUM(H63:H69)</f>
        <v>31.03</v>
      </c>
      <c r="I70" s="74">
        <f>SUM(I63:I69)</f>
        <v>109.79</v>
      </c>
      <c r="J70" s="74">
        <f>SUM(J63:J69)</f>
        <v>852.63</v>
      </c>
      <c r="K70" s="180"/>
      <c r="L70" s="75">
        <f>SUM(L63:L69)</f>
        <v>126.66999999999999</v>
      </c>
    </row>
    <row r="71" spans="1:13" s="66" customFormat="1" ht="30" x14ac:dyDescent="0.25">
      <c r="A71" s="88">
        <v>1</v>
      </c>
      <c r="B71" s="89">
        <v>4</v>
      </c>
      <c r="C71" s="44" t="s">
        <v>24</v>
      </c>
      <c r="D71" s="50" t="s">
        <v>25</v>
      </c>
      <c r="E71" s="14" t="s">
        <v>154</v>
      </c>
      <c r="F71" s="5">
        <v>260</v>
      </c>
      <c r="G71" s="3">
        <v>7.4</v>
      </c>
      <c r="H71" s="3">
        <v>5.8</v>
      </c>
      <c r="I71" s="3">
        <v>23</v>
      </c>
      <c r="J71" s="3">
        <v>204</v>
      </c>
      <c r="K71" s="18" t="s">
        <v>75</v>
      </c>
      <c r="L71" s="23">
        <v>22.68</v>
      </c>
    </row>
    <row r="72" spans="1:13" s="66" customFormat="1" ht="15" x14ac:dyDescent="0.25">
      <c r="A72" s="88"/>
      <c r="B72" s="89"/>
      <c r="C72" s="44"/>
      <c r="D72" s="50" t="s">
        <v>26</v>
      </c>
      <c r="E72" s="14" t="s">
        <v>104</v>
      </c>
      <c r="F72" s="5">
        <v>100</v>
      </c>
      <c r="G72" s="3">
        <v>16</v>
      </c>
      <c r="H72" s="3">
        <v>11.8</v>
      </c>
      <c r="I72" s="3">
        <v>3.3</v>
      </c>
      <c r="J72" s="3">
        <v>184</v>
      </c>
      <c r="K72" s="18" t="s">
        <v>38</v>
      </c>
      <c r="L72" s="131">
        <v>40.89</v>
      </c>
    </row>
    <row r="73" spans="1:13" s="66" customFormat="1" ht="15" x14ac:dyDescent="0.25">
      <c r="A73" s="88"/>
      <c r="B73" s="89"/>
      <c r="C73" s="44"/>
      <c r="D73" s="50" t="s">
        <v>27</v>
      </c>
      <c r="E73" s="11" t="s">
        <v>61</v>
      </c>
      <c r="F73" s="5">
        <v>180</v>
      </c>
      <c r="G73" s="3">
        <v>6.6</v>
      </c>
      <c r="H73" s="3">
        <v>5.8</v>
      </c>
      <c r="I73" s="3">
        <v>37.6</v>
      </c>
      <c r="J73" s="3">
        <v>229</v>
      </c>
      <c r="K73" s="18" t="s">
        <v>73</v>
      </c>
      <c r="L73" s="131">
        <v>5.73</v>
      </c>
    </row>
    <row r="74" spans="1:13" s="66" customFormat="1" ht="15" x14ac:dyDescent="0.25">
      <c r="A74" s="88"/>
      <c r="B74" s="89"/>
      <c r="C74" s="44"/>
      <c r="D74" s="50" t="s">
        <v>96</v>
      </c>
      <c r="E74" s="6" t="s">
        <v>148</v>
      </c>
      <c r="F74" s="21">
        <v>40</v>
      </c>
      <c r="G74" s="3">
        <v>0.3</v>
      </c>
      <c r="H74" s="3">
        <v>0.03</v>
      </c>
      <c r="I74" s="3">
        <v>0.6</v>
      </c>
      <c r="J74" s="3">
        <v>3.2</v>
      </c>
      <c r="K74" s="2" t="s">
        <v>38</v>
      </c>
      <c r="L74" s="26">
        <v>9.75</v>
      </c>
    </row>
    <row r="75" spans="1:13" s="66" customFormat="1" ht="15" x14ac:dyDescent="0.25">
      <c r="A75" s="88"/>
      <c r="B75" s="89"/>
      <c r="C75" s="44"/>
      <c r="D75" s="50" t="s">
        <v>28</v>
      </c>
      <c r="E75" s="188" t="s">
        <v>68</v>
      </c>
      <c r="F75" s="2">
        <v>200</v>
      </c>
      <c r="G75" s="3">
        <v>1.4</v>
      </c>
      <c r="H75" s="3">
        <v>0.2</v>
      </c>
      <c r="I75" s="3">
        <v>26.4</v>
      </c>
      <c r="J75" s="3">
        <v>120</v>
      </c>
      <c r="K75" s="2" t="s">
        <v>44</v>
      </c>
      <c r="L75" s="23">
        <v>16.98</v>
      </c>
    </row>
    <row r="76" spans="1:13" s="66" customFormat="1" ht="15" x14ac:dyDescent="0.25">
      <c r="A76" s="88"/>
      <c r="B76" s="89"/>
      <c r="C76" s="44"/>
      <c r="D76" s="50" t="s">
        <v>92</v>
      </c>
      <c r="E76" s="4" t="s">
        <v>40</v>
      </c>
      <c r="F76" s="2">
        <v>27</v>
      </c>
      <c r="G76" s="9">
        <v>2.2400000000000002</v>
      </c>
      <c r="H76" s="9">
        <v>0.56000000000000005</v>
      </c>
      <c r="I76" s="9">
        <v>15.96</v>
      </c>
      <c r="J76" s="9">
        <v>78.400000000000006</v>
      </c>
      <c r="K76" s="18" t="s">
        <v>38</v>
      </c>
      <c r="L76" s="23">
        <v>4.21</v>
      </c>
    </row>
    <row r="77" spans="1:13" s="66" customFormat="1" ht="15" x14ac:dyDescent="0.25">
      <c r="A77" s="88"/>
      <c r="B77" s="89"/>
      <c r="C77" s="44"/>
      <c r="D77" s="113" t="s">
        <v>93</v>
      </c>
      <c r="E77" s="4" t="s">
        <v>41</v>
      </c>
      <c r="F77" s="2">
        <v>20</v>
      </c>
      <c r="G77" s="3">
        <v>1.4</v>
      </c>
      <c r="H77" s="3">
        <v>0.2</v>
      </c>
      <c r="I77" s="3">
        <v>8.6</v>
      </c>
      <c r="J77" s="3">
        <v>42</v>
      </c>
      <c r="K77" s="180" t="s">
        <v>38</v>
      </c>
      <c r="L77" s="26">
        <v>1.76</v>
      </c>
      <c r="M77" s="90"/>
    </row>
    <row r="78" spans="1:13" s="66" customFormat="1" ht="15" x14ac:dyDescent="0.25">
      <c r="A78" s="88"/>
      <c r="B78" s="89"/>
      <c r="C78" s="44"/>
      <c r="D78" s="45" t="s">
        <v>31</v>
      </c>
      <c r="E78" s="73"/>
      <c r="F78" s="74">
        <f>SUM(F71:F77)</f>
        <v>827</v>
      </c>
      <c r="G78" s="74">
        <f>SUM(G71:G77)</f>
        <v>35.339999999999996</v>
      </c>
      <c r="H78" s="74">
        <f>SUM(H71:H77)</f>
        <v>24.39</v>
      </c>
      <c r="I78" s="74">
        <f>SUM(I71:I77)</f>
        <v>115.46000000000001</v>
      </c>
      <c r="J78" s="74">
        <f>SUM(J71:J77)</f>
        <v>860.6</v>
      </c>
      <c r="K78" s="180"/>
      <c r="L78" s="85">
        <f>SUM(L71:L77)</f>
        <v>102</v>
      </c>
    </row>
    <row r="79" spans="1:13" s="66" customFormat="1" ht="15" x14ac:dyDescent="0.25">
      <c r="A79" s="88">
        <v>1</v>
      </c>
      <c r="B79" s="89">
        <v>4</v>
      </c>
      <c r="C79" s="44" t="s">
        <v>107</v>
      </c>
      <c r="D79" s="50" t="s">
        <v>108</v>
      </c>
      <c r="E79" s="15" t="s">
        <v>110</v>
      </c>
      <c r="F79" s="5">
        <v>100</v>
      </c>
      <c r="G79" s="3">
        <v>5.5</v>
      </c>
      <c r="H79" s="3">
        <v>5</v>
      </c>
      <c r="I79" s="3">
        <v>58</v>
      </c>
      <c r="J79" s="3">
        <v>300.3</v>
      </c>
      <c r="K79" s="18" t="s">
        <v>109</v>
      </c>
      <c r="L79" s="23">
        <v>15.92</v>
      </c>
    </row>
    <row r="80" spans="1:13" s="66" customFormat="1" ht="15" x14ac:dyDescent="0.25">
      <c r="A80" s="88"/>
      <c r="B80" s="89"/>
      <c r="C80" s="44"/>
      <c r="D80" s="50" t="s">
        <v>28</v>
      </c>
      <c r="E80" s="11" t="s">
        <v>122</v>
      </c>
      <c r="F80" s="5">
        <v>200</v>
      </c>
      <c r="G80" s="16">
        <v>0.5</v>
      </c>
      <c r="H80" s="16">
        <v>0.1</v>
      </c>
      <c r="I80" s="16">
        <v>28</v>
      </c>
      <c r="J80" s="3">
        <v>115</v>
      </c>
      <c r="K80" s="18" t="s">
        <v>58</v>
      </c>
      <c r="L80" s="26">
        <v>9.08</v>
      </c>
    </row>
    <row r="81" spans="1:12" s="66" customFormat="1" ht="15.75" thickBot="1" x14ac:dyDescent="0.3">
      <c r="A81" s="142"/>
      <c r="B81" s="143"/>
      <c r="C81" s="144"/>
      <c r="D81" s="145" t="s">
        <v>31</v>
      </c>
      <c r="E81" s="146"/>
      <c r="F81" s="147">
        <f>SUM(F79:F80)</f>
        <v>300</v>
      </c>
      <c r="G81" s="148">
        <f t="shared" ref="G81" si="2">SUM(G79:G80)</f>
        <v>6</v>
      </c>
      <c r="H81" s="148">
        <f t="shared" ref="H81" si="3">SUM(H79:H80)</f>
        <v>5.0999999999999996</v>
      </c>
      <c r="I81" s="148">
        <f t="shared" ref="I81" si="4">SUM(I79:I80)</f>
        <v>86</v>
      </c>
      <c r="J81" s="148">
        <f t="shared" ref="J81" si="5">SUM(J79:J80)</f>
        <v>415.3</v>
      </c>
      <c r="K81" s="149"/>
      <c r="L81" s="150">
        <f>SUM(L79:L80)</f>
        <v>25</v>
      </c>
    </row>
    <row r="82" spans="1:12" s="66" customFormat="1" ht="15.75" thickBot="1" x14ac:dyDescent="0.3">
      <c r="A82" s="153">
        <f>A63</f>
        <v>1</v>
      </c>
      <c r="B82" s="154">
        <f>B63</f>
        <v>4</v>
      </c>
      <c r="C82" s="239" t="s">
        <v>4</v>
      </c>
      <c r="D82" s="240"/>
      <c r="E82" s="155"/>
      <c r="F82" s="156">
        <f>F70+F78+F81</f>
        <v>1803</v>
      </c>
      <c r="G82" s="156">
        <f t="shared" ref="G82:J82" si="6">G70+G78+G81</f>
        <v>73.709999999999994</v>
      </c>
      <c r="H82" s="156">
        <f t="shared" si="6"/>
        <v>60.52</v>
      </c>
      <c r="I82" s="156">
        <f t="shared" si="6"/>
        <v>311.25</v>
      </c>
      <c r="J82" s="156">
        <f t="shared" si="6"/>
        <v>2128.5300000000002</v>
      </c>
      <c r="K82" s="181"/>
      <c r="L82" s="157">
        <f>L70+L78+L81</f>
        <v>253.67</v>
      </c>
    </row>
    <row r="83" spans="1:12" s="66" customFormat="1" ht="15.75" customHeight="1" x14ac:dyDescent="0.25">
      <c r="A83" s="86">
        <v>1</v>
      </c>
      <c r="B83" s="87">
        <v>5</v>
      </c>
      <c r="C83" s="43" t="s">
        <v>20</v>
      </c>
      <c r="D83" s="49"/>
      <c r="E83" s="136" t="s">
        <v>118</v>
      </c>
      <c r="F83" s="191">
        <v>200</v>
      </c>
      <c r="G83" s="19">
        <v>2.8</v>
      </c>
      <c r="H83" s="19">
        <v>3.2</v>
      </c>
      <c r="I83" s="19">
        <v>4.7</v>
      </c>
      <c r="J83" s="19">
        <v>58</v>
      </c>
      <c r="K83" s="195"/>
      <c r="L83" s="211">
        <v>41.85</v>
      </c>
    </row>
    <row r="84" spans="1:12" s="66" customFormat="1" ht="30" x14ac:dyDescent="0.25">
      <c r="A84" s="88"/>
      <c r="B84" s="89"/>
      <c r="C84" s="44"/>
      <c r="D84" s="20" t="s">
        <v>21</v>
      </c>
      <c r="E84" s="123" t="s">
        <v>127</v>
      </c>
      <c r="F84" s="229">
        <v>190</v>
      </c>
      <c r="G84" s="3">
        <v>26</v>
      </c>
      <c r="H84" s="3">
        <v>17.3</v>
      </c>
      <c r="I84" s="16">
        <v>42.3</v>
      </c>
      <c r="J84" s="3">
        <v>446.4</v>
      </c>
      <c r="K84" s="205" t="s">
        <v>38</v>
      </c>
      <c r="L84" s="161">
        <v>62.72</v>
      </c>
    </row>
    <row r="85" spans="1:12" s="66" customFormat="1" ht="15" x14ac:dyDescent="0.25">
      <c r="A85" s="88"/>
      <c r="B85" s="89"/>
      <c r="C85" s="44"/>
      <c r="D85" s="50" t="s">
        <v>22</v>
      </c>
      <c r="E85" s="123" t="s">
        <v>70</v>
      </c>
      <c r="F85" s="2">
        <v>200</v>
      </c>
      <c r="G85" s="3">
        <v>2.9</v>
      </c>
      <c r="H85" s="3">
        <v>2.5</v>
      </c>
      <c r="I85" s="3">
        <v>24.8</v>
      </c>
      <c r="J85" s="3">
        <v>132</v>
      </c>
      <c r="K85" s="205" t="s">
        <v>39</v>
      </c>
      <c r="L85" s="161">
        <v>17.399999999999999</v>
      </c>
    </row>
    <row r="86" spans="1:12" s="66" customFormat="1" ht="15" x14ac:dyDescent="0.25">
      <c r="A86" s="88"/>
      <c r="B86" s="89"/>
      <c r="C86" s="44"/>
      <c r="D86" s="15" t="s">
        <v>92</v>
      </c>
      <c r="E86" s="4" t="s">
        <v>40</v>
      </c>
      <c r="F86" s="18">
        <v>19</v>
      </c>
      <c r="G86" s="109">
        <v>1.52</v>
      </c>
      <c r="H86" s="109">
        <v>0.38</v>
      </c>
      <c r="I86" s="109">
        <v>10.83</v>
      </c>
      <c r="J86" s="109">
        <v>53.2</v>
      </c>
      <c r="K86" s="18" t="s">
        <v>38</v>
      </c>
      <c r="L86" s="161">
        <v>2.95</v>
      </c>
    </row>
    <row r="87" spans="1:12" s="66" customFormat="1" ht="15" x14ac:dyDescent="0.25">
      <c r="A87" s="88"/>
      <c r="B87" s="89"/>
      <c r="C87" s="44"/>
      <c r="D87" s="51" t="s">
        <v>93</v>
      </c>
      <c r="E87" s="4" t="s">
        <v>41</v>
      </c>
      <c r="F87" s="2">
        <v>20</v>
      </c>
      <c r="G87" s="3">
        <v>1.4</v>
      </c>
      <c r="H87" s="3">
        <v>0.2</v>
      </c>
      <c r="I87" s="3">
        <v>8.6</v>
      </c>
      <c r="J87" s="3">
        <v>42</v>
      </c>
      <c r="K87" s="18" t="s">
        <v>38</v>
      </c>
      <c r="L87" s="161">
        <v>1.75</v>
      </c>
    </row>
    <row r="88" spans="1:12" s="66" customFormat="1" ht="15" x14ac:dyDescent="0.25">
      <c r="A88" s="88"/>
      <c r="B88" s="89"/>
      <c r="C88" s="44"/>
      <c r="D88" s="45" t="s">
        <v>31</v>
      </c>
      <c r="E88" s="73"/>
      <c r="F88" s="74">
        <f>SUM(F83:F87)</f>
        <v>629</v>
      </c>
      <c r="G88" s="3">
        <f>SUM(G83:G87)</f>
        <v>34.619999999999997</v>
      </c>
      <c r="H88" s="3">
        <f>SUM(H83:H87)</f>
        <v>23.58</v>
      </c>
      <c r="I88" s="3">
        <f>SUM(I83:I87)</f>
        <v>91.22999999999999</v>
      </c>
      <c r="J88" s="3">
        <f>SUM(J83:J87)</f>
        <v>731.6</v>
      </c>
      <c r="K88" s="180"/>
      <c r="L88" s="70">
        <f>SUM(L83:L87)</f>
        <v>126.67</v>
      </c>
    </row>
    <row r="89" spans="1:12" s="66" customFormat="1" ht="16.5" customHeight="1" x14ac:dyDescent="0.25">
      <c r="A89" s="88">
        <v>1</v>
      </c>
      <c r="B89" s="89">
        <v>5</v>
      </c>
      <c r="C89" s="44" t="s">
        <v>24</v>
      </c>
      <c r="D89" s="50" t="s">
        <v>25</v>
      </c>
      <c r="E89" s="17" t="s">
        <v>155</v>
      </c>
      <c r="F89" s="5">
        <v>275</v>
      </c>
      <c r="G89" s="3">
        <v>10.3</v>
      </c>
      <c r="H89" s="3">
        <v>15.1</v>
      </c>
      <c r="I89" s="3">
        <v>12.1</v>
      </c>
      <c r="J89" s="16">
        <v>187</v>
      </c>
      <c r="K89" s="205" t="s">
        <v>84</v>
      </c>
      <c r="L89" s="161">
        <v>37.01</v>
      </c>
    </row>
    <row r="90" spans="1:12" s="66" customFormat="1" ht="15" x14ac:dyDescent="0.25">
      <c r="A90" s="88"/>
      <c r="B90" s="89"/>
      <c r="C90" s="44"/>
      <c r="D90" s="50" t="s">
        <v>26</v>
      </c>
      <c r="E90" s="17" t="s">
        <v>71</v>
      </c>
      <c r="F90" s="5">
        <v>100</v>
      </c>
      <c r="G90" s="3">
        <v>19</v>
      </c>
      <c r="H90" s="3">
        <v>20.8</v>
      </c>
      <c r="I90" s="3">
        <v>13.6</v>
      </c>
      <c r="J90" s="3">
        <v>318</v>
      </c>
      <c r="K90" s="197" t="s">
        <v>38</v>
      </c>
      <c r="L90" s="161">
        <v>38.99</v>
      </c>
    </row>
    <row r="91" spans="1:12" s="66" customFormat="1" ht="15" x14ac:dyDescent="0.25">
      <c r="A91" s="88"/>
      <c r="B91" s="89"/>
      <c r="C91" s="44"/>
      <c r="D91" s="50" t="s">
        <v>27</v>
      </c>
      <c r="E91" s="17" t="s">
        <v>72</v>
      </c>
      <c r="F91" s="5">
        <v>180</v>
      </c>
      <c r="G91" s="3">
        <v>4.2</v>
      </c>
      <c r="H91" s="3">
        <v>8</v>
      </c>
      <c r="I91" s="3">
        <v>13.8</v>
      </c>
      <c r="J91" s="3">
        <v>143</v>
      </c>
      <c r="K91" s="197" t="s">
        <v>73</v>
      </c>
      <c r="L91" s="131">
        <v>11.24</v>
      </c>
    </row>
    <row r="92" spans="1:12" s="66" customFormat="1" ht="15" x14ac:dyDescent="0.25">
      <c r="A92" s="88"/>
      <c r="B92" s="89"/>
      <c r="C92" s="44"/>
      <c r="D92" s="50" t="s">
        <v>28</v>
      </c>
      <c r="E92" s="151" t="s">
        <v>90</v>
      </c>
      <c r="F92" s="5">
        <v>200</v>
      </c>
      <c r="G92" s="9">
        <v>0.1</v>
      </c>
      <c r="H92" s="9">
        <v>0.1</v>
      </c>
      <c r="I92" s="9">
        <v>34.200000000000003</v>
      </c>
      <c r="J92" s="9">
        <v>142</v>
      </c>
      <c r="K92" s="196" t="s">
        <v>91</v>
      </c>
      <c r="L92" s="193">
        <v>11.66</v>
      </c>
    </row>
    <row r="93" spans="1:12" s="66" customFormat="1" ht="15" x14ac:dyDescent="0.25">
      <c r="A93" s="88"/>
      <c r="B93" s="89"/>
      <c r="C93" s="44"/>
      <c r="D93" s="50" t="s">
        <v>92</v>
      </c>
      <c r="E93" s="4" t="s">
        <v>40</v>
      </c>
      <c r="F93" s="18">
        <v>12</v>
      </c>
      <c r="G93" s="109">
        <v>0.96</v>
      </c>
      <c r="H93" s="109">
        <v>0.24</v>
      </c>
      <c r="I93" s="109">
        <v>6.84</v>
      </c>
      <c r="J93" s="109">
        <v>33.6</v>
      </c>
      <c r="K93" s="18" t="s">
        <v>38</v>
      </c>
      <c r="L93" s="162">
        <v>1.78</v>
      </c>
    </row>
    <row r="94" spans="1:12" s="66" customFormat="1" ht="15" x14ac:dyDescent="0.25">
      <c r="A94" s="88"/>
      <c r="B94" s="89"/>
      <c r="C94" s="44"/>
      <c r="D94" s="113" t="s">
        <v>93</v>
      </c>
      <c r="E94" s="4" t="s">
        <v>41</v>
      </c>
      <c r="F94" s="2">
        <v>15</v>
      </c>
      <c r="G94" s="3">
        <v>1.05</v>
      </c>
      <c r="H94" s="3">
        <v>0.15</v>
      </c>
      <c r="I94" s="3">
        <v>6.45</v>
      </c>
      <c r="J94" s="3">
        <v>31.5</v>
      </c>
      <c r="K94" s="18" t="s">
        <v>38</v>
      </c>
      <c r="L94" s="24">
        <v>1.32</v>
      </c>
    </row>
    <row r="95" spans="1:12" s="66" customFormat="1" ht="15" x14ac:dyDescent="0.25">
      <c r="A95" s="88"/>
      <c r="B95" s="89"/>
      <c r="C95" s="44"/>
      <c r="D95" s="45" t="s">
        <v>31</v>
      </c>
      <c r="E95" s="73"/>
      <c r="F95" s="74">
        <f>SUM(F89:F94)</f>
        <v>782</v>
      </c>
      <c r="G95" s="74">
        <f>SUM(G89:G94)</f>
        <v>35.61</v>
      </c>
      <c r="H95" s="74">
        <f>SUM(H89:H94)</f>
        <v>44.39</v>
      </c>
      <c r="I95" s="74">
        <f>SUM(I89:I94)</f>
        <v>86.990000000000009</v>
      </c>
      <c r="J95" s="74">
        <f>SUM(J89:J94)</f>
        <v>855.1</v>
      </c>
      <c r="K95" s="180"/>
      <c r="L95" s="85">
        <f>SUM(L89:L94)</f>
        <v>101.99999999999999</v>
      </c>
    </row>
    <row r="96" spans="1:12" s="66" customFormat="1" ht="15" x14ac:dyDescent="0.25">
      <c r="A96" s="88">
        <v>1</v>
      </c>
      <c r="B96" s="89">
        <v>5</v>
      </c>
      <c r="C96" s="44" t="s">
        <v>107</v>
      </c>
      <c r="D96" s="50"/>
      <c r="E96" s="15" t="s">
        <v>119</v>
      </c>
      <c r="F96" s="5">
        <v>50</v>
      </c>
      <c r="G96" s="3">
        <v>0.39</v>
      </c>
      <c r="H96" s="3">
        <v>0</v>
      </c>
      <c r="I96" s="3">
        <v>38.5</v>
      </c>
      <c r="J96" s="3">
        <v>149</v>
      </c>
      <c r="K96" s="10"/>
      <c r="L96" s="134">
        <v>14.48</v>
      </c>
    </row>
    <row r="97" spans="1:19" s="66" customFormat="1" ht="15" x14ac:dyDescent="0.25">
      <c r="A97" s="88"/>
      <c r="B97" s="89"/>
      <c r="C97" s="44"/>
      <c r="D97" s="50" t="s">
        <v>108</v>
      </c>
      <c r="E97" s="15" t="s">
        <v>156</v>
      </c>
      <c r="F97" s="5">
        <v>50</v>
      </c>
      <c r="G97" s="3">
        <v>3.7</v>
      </c>
      <c r="H97" s="3">
        <v>2.2000000000000002</v>
      </c>
      <c r="I97" s="3">
        <v>27.1</v>
      </c>
      <c r="J97" s="3">
        <v>143</v>
      </c>
      <c r="K97" s="10" t="s">
        <v>158</v>
      </c>
      <c r="L97" s="24">
        <v>3.39</v>
      </c>
    </row>
    <row r="98" spans="1:19" s="66" customFormat="1" ht="15" x14ac:dyDescent="0.25">
      <c r="A98" s="88"/>
      <c r="B98" s="89"/>
      <c r="C98" s="44"/>
      <c r="D98" s="50" t="s">
        <v>28</v>
      </c>
      <c r="E98" s="151" t="s">
        <v>157</v>
      </c>
      <c r="F98" s="5">
        <v>200</v>
      </c>
      <c r="G98" s="3">
        <v>0.2</v>
      </c>
      <c r="H98" s="3">
        <v>0.2</v>
      </c>
      <c r="I98" s="3">
        <v>27.9</v>
      </c>
      <c r="J98" s="3">
        <v>115</v>
      </c>
      <c r="K98" s="123" t="s">
        <v>100</v>
      </c>
      <c r="L98" s="24">
        <v>7.13</v>
      </c>
    </row>
    <row r="99" spans="1:19" s="66" customFormat="1" ht="15.75" thickBot="1" x14ac:dyDescent="0.3">
      <c r="A99" s="142"/>
      <c r="B99" s="143"/>
      <c r="C99" s="144"/>
      <c r="D99" s="145" t="s">
        <v>31</v>
      </c>
      <c r="E99" s="146"/>
      <c r="F99" s="147">
        <f>SUM(F96:F98)</f>
        <v>300</v>
      </c>
      <c r="G99" s="148">
        <f t="shared" ref="G99" si="7">SUM(G96:G98)</f>
        <v>4.29</v>
      </c>
      <c r="H99" s="148">
        <f t="shared" ref="H99" si="8">SUM(H96:H98)</f>
        <v>2.4000000000000004</v>
      </c>
      <c r="I99" s="148">
        <f t="shared" ref="I99" si="9">SUM(I96:I98)</f>
        <v>93.5</v>
      </c>
      <c r="J99" s="148">
        <f t="shared" ref="J99" si="10">SUM(J96:J98)</f>
        <v>407</v>
      </c>
      <c r="K99" s="149"/>
      <c r="L99" s="150">
        <f>SUM(L96:L98)</f>
        <v>25</v>
      </c>
    </row>
    <row r="100" spans="1:19" s="66" customFormat="1" ht="15.75" thickBot="1" x14ac:dyDescent="0.3">
      <c r="A100" s="169">
        <f>A83</f>
        <v>1</v>
      </c>
      <c r="B100" s="170">
        <f>B83</f>
        <v>5</v>
      </c>
      <c r="C100" s="241" t="s">
        <v>4</v>
      </c>
      <c r="D100" s="242"/>
      <c r="E100" s="171"/>
      <c r="F100" s="172">
        <f>F88+F95+F99</f>
        <v>1711</v>
      </c>
      <c r="G100" s="172">
        <f>G88+G95+G99</f>
        <v>74.52</v>
      </c>
      <c r="H100" s="172">
        <f>H88+H95+H99</f>
        <v>70.37</v>
      </c>
      <c r="I100" s="172">
        <f>I88+I95+I99</f>
        <v>271.72000000000003</v>
      </c>
      <c r="J100" s="172">
        <f>J88+J95+J99</f>
        <v>1993.7</v>
      </c>
      <c r="K100" s="185"/>
      <c r="L100" s="173">
        <f>L88+L95+L99</f>
        <v>253.67</v>
      </c>
    </row>
    <row r="101" spans="1:19" s="66" customFormat="1" ht="15.75" customHeight="1" x14ac:dyDescent="0.25">
      <c r="A101" s="86">
        <v>2</v>
      </c>
      <c r="B101" s="87">
        <v>1</v>
      </c>
      <c r="C101" s="43" t="s">
        <v>20</v>
      </c>
      <c r="D101" s="176"/>
      <c r="E101" s="117" t="s">
        <v>43</v>
      </c>
      <c r="F101" s="118">
        <v>200</v>
      </c>
      <c r="G101" s="110">
        <v>1</v>
      </c>
      <c r="H101" s="110">
        <v>0</v>
      </c>
      <c r="I101" s="110">
        <v>20.2</v>
      </c>
      <c r="J101" s="110">
        <v>85</v>
      </c>
      <c r="K101" s="226" t="s">
        <v>44</v>
      </c>
      <c r="L101" s="84">
        <v>22.2</v>
      </c>
    </row>
    <row r="102" spans="1:19" s="66" customFormat="1" ht="15" x14ac:dyDescent="0.25">
      <c r="A102" s="88"/>
      <c r="B102" s="89"/>
      <c r="C102" s="44"/>
      <c r="D102" s="57"/>
      <c r="E102" s="135" t="s">
        <v>55</v>
      </c>
      <c r="F102" s="5">
        <v>50</v>
      </c>
      <c r="G102" s="9">
        <v>4</v>
      </c>
      <c r="H102" s="9">
        <v>6.5</v>
      </c>
      <c r="I102" s="9">
        <v>32.5</v>
      </c>
      <c r="J102" s="16">
        <v>210</v>
      </c>
      <c r="K102" s="205"/>
      <c r="L102" s="70">
        <v>23.63</v>
      </c>
    </row>
    <row r="103" spans="1:19" s="66" customFormat="1" ht="15" x14ac:dyDescent="0.25">
      <c r="A103" s="88"/>
      <c r="B103" s="89"/>
      <c r="C103" s="44"/>
      <c r="D103" s="57"/>
      <c r="E103" s="119" t="s">
        <v>141</v>
      </c>
      <c r="F103" s="2">
        <v>10</v>
      </c>
      <c r="G103" s="9">
        <v>0.1</v>
      </c>
      <c r="H103" s="9">
        <v>8.3000000000000007</v>
      </c>
      <c r="I103" s="120">
        <v>0.1</v>
      </c>
      <c r="J103" s="120">
        <v>75</v>
      </c>
      <c r="K103" s="205" t="s">
        <v>130</v>
      </c>
      <c r="L103" s="69">
        <v>13.35</v>
      </c>
    </row>
    <row r="104" spans="1:19" s="66" customFormat="1" ht="15" x14ac:dyDescent="0.25">
      <c r="A104" s="88"/>
      <c r="B104" s="89"/>
      <c r="C104" s="44"/>
      <c r="D104" s="50"/>
      <c r="E104" s="119" t="s">
        <v>42</v>
      </c>
      <c r="F104" s="2">
        <v>15</v>
      </c>
      <c r="G104" s="9">
        <v>3.8</v>
      </c>
      <c r="H104" s="9">
        <v>4.5</v>
      </c>
      <c r="I104" s="120">
        <v>0</v>
      </c>
      <c r="J104" s="120">
        <v>54.5</v>
      </c>
      <c r="K104" s="205" t="s">
        <v>117</v>
      </c>
      <c r="L104" s="69">
        <v>14.88</v>
      </c>
      <c r="N104" s="30"/>
      <c r="O104" s="30"/>
      <c r="P104" s="30"/>
      <c r="Q104" s="30"/>
      <c r="R104" s="30"/>
      <c r="S104" s="30"/>
    </row>
    <row r="105" spans="1:19" s="66" customFormat="1" ht="15" x14ac:dyDescent="0.25">
      <c r="A105" s="71"/>
      <c r="B105" s="91"/>
      <c r="C105" s="44"/>
      <c r="D105" s="58" t="s">
        <v>21</v>
      </c>
      <c r="E105" s="121" t="s">
        <v>142</v>
      </c>
      <c r="F105" s="5">
        <v>205</v>
      </c>
      <c r="G105" s="3">
        <v>6</v>
      </c>
      <c r="H105" s="3">
        <v>11.2</v>
      </c>
      <c r="I105" s="3">
        <v>39.700000000000003</v>
      </c>
      <c r="J105" s="3">
        <v>283</v>
      </c>
      <c r="K105" s="205" t="s">
        <v>143</v>
      </c>
      <c r="L105" s="92">
        <v>25.29</v>
      </c>
    </row>
    <row r="106" spans="1:19" s="66" customFormat="1" ht="15" x14ac:dyDescent="0.25">
      <c r="A106" s="88"/>
      <c r="B106" s="89"/>
      <c r="C106" s="44"/>
      <c r="D106" s="58" t="s">
        <v>22</v>
      </c>
      <c r="E106" s="119" t="s">
        <v>70</v>
      </c>
      <c r="F106" s="2">
        <v>200</v>
      </c>
      <c r="G106" s="120">
        <v>2.9</v>
      </c>
      <c r="H106" s="120">
        <v>2.5</v>
      </c>
      <c r="I106" s="120">
        <v>24.8</v>
      </c>
      <c r="J106" s="120">
        <v>132</v>
      </c>
      <c r="K106" s="205" t="s">
        <v>39</v>
      </c>
      <c r="L106" s="70">
        <v>17.399999999999999</v>
      </c>
    </row>
    <row r="107" spans="1:19" s="66" customFormat="1" ht="15" x14ac:dyDescent="0.25">
      <c r="A107" s="88"/>
      <c r="B107" s="89"/>
      <c r="C107" s="44"/>
      <c r="D107" s="44" t="s">
        <v>29</v>
      </c>
      <c r="E107" s="122" t="s">
        <v>40</v>
      </c>
      <c r="F107" s="118">
        <v>47</v>
      </c>
      <c r="G107" s="3">
        <v>3.76</v>
      </c>
      <c r="H107" s="3">
        <v>0.94</v>
      </c>
      <c r="I107" s="3">
        <v>26.79</v>
      </c>
      <c r="J107" s="3">
        <v>131.6</v>
      </c>
      <c r="K107" s="18" t="s">
        <v>38</v>
      </c>
      <c r="L107" s="70">
        <v>7.28</v>
      </c>
    </row>
    <row r="108" spans="1:19" s="66" customFormat="1" ht="15" x14ac:dyDescent="0.25">
      <c r="A108" s="88"/>
      <c r="B108" s="89"/>
      <c r="C108" s="44"/>
      <c r="D108" s="44" t="s">
        <v>30</v>
      </c>
      <c r="E108" s="122" t="s">
        <v>41</v>
      </c>
      <c r="F108" s="2">
        <v>30</v>
      </c>
      <c r="G108" s="3">
        <v>2.1</v>
      </c>
      <c r="H108" s="3">
        <v>0.3</v>
      </c>
      <c r="I108" s="3">
        <v>12.9</v>
      </c>
      <c r="J108" s="3">
        <v>63</v>
      </c>
      <c r="K108" s="180" t="s">
        <v>38</v>
      </c>
      <c r="L108" s="24">
        <v>2.64</v>
      </c>
    </row>
    <row r="109" spans="1:19" s="66" customFormat="1" ht="15" x14ac:dyDescent="0.25">
      <c r="A109" s="88"/>
      <c r="B109" s="89"/>
      <c r="C109" s="44"/>
      <c r="D109" s="59" t="s">
        <v>31</v>
      </c>
      <c r="E109" s="73"/>
      <c r="F109" s="74">
        <f>SUM(F101:F108)</f>
        <v>757</v>
      </c>
      <c r="G109" s="74">
        <f>SUM(G101:G108)</f>
        <v>23.659999999999997</v>
      </c>
      <c r="H109" s="74">
        <f>SUM(H101:H108)</f>
        <v>34.239999999999995</v>
      </c>
      <c r="I109" s="74">
        <f>SUM(I101:I108)</f>
        <v>156.99</v>
      </c>
      <c r="J109" s="74">
        <f>SUM(J101:J108)</f>
        <v>1034.0999999999999</v>
      </c>
      <c r="K109" s="180"/>
      <c r="L109" s="75">
        <f>SUM(L101:L108)</f>
        <v>126.67</v>
      </c>
    </row>
    <row r="110" spans="1:19" s="66" customFormat="1" ht="15" x14ac:dyDescent="0.25">
      <c r="A110" s="88">
        <v>2</v>
      </c>
      <c r="B110" s="89">
        <v>1</v>
      </c>
      <c r="C110" s="44" t="s">
        <v>24</v>
      </c>
      <c r="D110" s="50" t="s">
        <v>25</v>
      </c>
      <c r="E110" s="141" t="s">
        <v>81</v>
      </c>
      <c r="F110" s="118">
        <v>275</v>
      </c>
      <c r="G110" s="3">
        <v>8.1</v>
      </c>
      <c r="H110" s="3">
        <v>12.16</v>
      </c>
      <c r="I110" s="3">
        <v>19.2</v>
      </c>
      <c r="J110" s="3">
        <v>182</v>
      </c>
      <c r="K110" s="205" t="s">
        <v>128</v>
      </c>
      <c r="L110" s="24">
        <v>25.61</v>
      </c>
    </row>
    <row r="111" spans="1:19" s="66" customFormat="1" ht="15" x14ac:dyDescent="0.25">
      <c r="A111" s="88"/>
      <c r="B111" s="89"/>
      <c r="C111" s="44"/>
      <c r="D111" s="50" t="s">
        <v>26</v>
      </c>
      <c r="E111" s="125" t="s">
        <v>46</v>
      </c>
      <c r="F111" s="5">
        <v>125</v>
      </c>
      <c r="G111" s="110">
        <v>11.32</v>
      </c>
      <c r="H111" s="110">
        <v>14.45</v>
      </c>
      <c r="I111" s="110">
        <v>10.09</v>
      </c>
      <c r="J111" s="3">
        <v>216</v>
      </c>
      <c r="K111" s="197" t="s">
        <v>47</v>
      </c>
      <c r="L111" s="24">
        <v>44.03</v>
      </c>
    </row>
    <row r="112" spans="1:19" s="66" customFormat="1" ht="15" x14ac:dyDescent="0.25">
      <c r="A112" s="88"/>
      <c r="B112" s="89"/>
      <c r="C112" s="44"/>
      <c r="D112" s="50" t="s">
        <v>27</v>
      </c>
      <c r="E112" s="11" t="s">
        <v>61</v>
      </c>
      <c r="F112" s="5">
        <v>180</v>
      </c>
      <c r="G112" s="3">
        <v>6.3</v>
      </c>
      <c r="H112" s="3">
        <v>8.6999999999999993</v>
      </c>
      <c r="I112" s="3">
        <v>33.700000000000003</v>
      </c>
      <c r="J112" s="3">
        <v>239</v>
      </c>
      <c r="K112" s="196" t="s">
        <v>62</v>
      </c>
      <c r="L112" s="24">
        <v>5.73</v>
      </c>
    </row>
    <row r="113" spans="1:19" s="66" customFormat="1" ht="15" x14ac:dyDescent="0.25">
      <c r="A113" s="67"/>
      <c r="B113" s="68"/>
      <c r="C113" s="44"/>
      <c r="D113" s="50" t="s">
        <v>96</v>
      </c>
      <c r="E113" s="124" t="s">
        <v>135</v>
      </c>
      <c r="F113" s="5">
        <v>50</v>
      </c>
      <c r="G113" s="3">
        <v>0.6</v>
      </c>
      <c r="H113" s="3">
        <v>0.05</v>
      </c>
      <c r="I113" s="3">
        <v>1.5</v>
      </c>
      <c r="J113" s="3">
        <v>11.5</v>
      </c>
      <c r="K113" s="205" t="s">
        <v>38</v>
      </c>
      <c r="L113" s="54">
        <v>7.41</v>
      </c>
    </row>
    <row r="114" spans="1:19" s="66" customFormat="1" ht="15" x14ac:dyDescent="0.25">
      <c r="A114" s="88"/>
      <c r="B114" s="89"/>
      <c r="C114" s="44"/>
      <c r="D114" s="50" t="s">
        <v>28</v>
      </c>
      <c r="E114" s="159" t="s">
        <v>90</v>
      </c>
      <c r="F114" s="5">
        <v>200</v>
      </c>
      <c r="G114" s="9">
        <v>0.1</v>
      </c>
      <c r="H114" s="9">
        <v>0.1</v>
      </c>
      <c r="I114" s="9">
        <v>34.200000000000003</v>
      </c>
      <c r="J114" s="9">
        <v>142</v>
      </c>
      <c r="K114" s="196" t="s">
        <v>91</v>
      </c>
      <c r="L114" s="24">
        <v>11.66</v>
      </c>
    </row>
    <row r="115" spans="1:19" s="66" customFormat="1" ht="15" x14ac:dyDescent="0.25">
      <c r="A115" s="88"/>
      <c r="B115" s="89"/>
      <c r="C115" s="44"/>
      <c r="D115" s="50" t="s">
        <v>92</v>
      </c>
      <c r="E115" s="119" t="s">
        <v>40</v>
      </c>
      <c r="F115" s="2">
        <v>32</v>
      </c>
      <c r="G115" s="120">
        <v>2.64</v>
      </c>
      <c r="H115" s="3">
        <v>0.66</v>
      </c>
      <c r="I115" s="3">
        <v>18.809999999999999</v>
      </c>
      <c r="J115" s="3">
        <v>92.4</v>
      </c>
      <c r="K115" s="18" t="s">
        <v>38</v>
      </c>
      <c r="L115" s="24">
        <v>4.92</v>
      </c>
    </row>
    <row r="116" spans="1:19" s="66" customFormat="1" ht="15" x14ac:dyDescent="0.25">
      <c r="A116" s="67"/>
      <c r="B116" s="68"/>
      <c r="C116" s="44"/>
      <c r="D116" s="50" t="s">
        <v>93</v>
      </c>
      <c r="E116" s="11" t="s">
        <v>41</v>
      </c>
      <c r="F116" s="2">
        <v>30</v>
      </c>
      <c r="G116" s="3">
        <v>2.1</v>
      </c>
      <c r="H116" s="3">
        <v>0.3</v>
      </c>
      <c r="I116" s="3">
        <v>12.9</v>
      </c>
      <c r="J116" s="3">
        <v>63</v>
      </c>
      <c r="K116" s="180" t="s">
        <v>38</v>
      </c>
      <c r="L116" s="24">
        <v>2.64</v>
      </c>
    </row>
    <row r="117" spans="1:19" s="66" customFormat="1" ht="15" x14ac:dyDescent="0.25">
      <c r="A117" s="76"/>
      <c r="B117" s="77"/>
      <c r="C117" s="46"/>
      <c r="D117" s="47" t="s">
        <v>31</v>
      </c>
      <c r="E117" s="93"/>
      <c r="F117" s="94">
        <f>SUM(F110:F116)</f>
        <v>892</v>
      </c>
      <c r="G117" s="94">
        <f>SUM(G110:G116)</f>
        <v>31.160000000000007</v>
      </c>
      <c r="H117" s="94">
        <f>SUM(H110:H116)</f>
        <v>36.419999999999995</v>
      </c>
      <c r="I117" s="94">
        <f>SUM(I110:I116)</f>
        <v>130.4</v>
      </c>
      <c r="J117" s="94">
        <f>SUM(J110:J116)</f>
        <v>945.9</v>
      </c>
      <c r="K117" s="183"/>
      <c r="L117" s="95">
        <f>SUM(L110:L116)</f>
        <v>102</v>
      </c>
    </row>
    <row r="118" spans="1:19" s="66" customFormat="1" ht="15" x14ac:dyDescent="0.25">
      <c r="A118" s="88">
        <v>2</v>
      </c>
      <c r="B118" s="89">
        <v>1</v>
      </c>
      <c r="C118" s="44" t="s">
        <v>107</v>
      </c>
      <c r="D118" s="50" t="s">
        <v>108</v>
      </c>
      <c r="E118" s="121" t="s">
        <v>111</v>
      </c>
      <c r="F118" s="167">
        <v>100</v>
      </c>
      <c r="G118" s="152">
        <v>6.9</v>
      </c>
      <c r="H118" s="152">
        <v>12.1</v>
      </c>
      <c r="I118" s="152">
        <v>54</v>
      </c>
      <c r="J118" s="152">
        <v>368.8</v>
      </c>
      <c r="K118" s="205" t="s">
        <v>112</v>
      </c>
      <c r="L118" s="70">
        <v>12.57</v>
      </c>
    </row>
    <row r="119" spans="1:19" s="66" customFormat="1" ht="15" x14ac:dyDescent="0.25">
      <c r="A119" s="88"/>
      <c r="B119" s="89"/>
      <c r="C119" s="44"/>
      <c r="D119" s="50" t="s">
        <v>28</v>
      </c>
      <c r="E119" s="121" t="s">
        <v>50</v>
      </c>
      <c r="F119" s="167">
        <v>200</v>
      </c>
      <c r="G119" s="3">
        <v>0.7</v>
      </c>
      <c r="H119" s="3">
        <v>0.09</v>
      </c>
      <c r="I119" s="3">
        <v>32</v>
      </c>
      <c r="J119" s="3">
        <v>113</v>
      </c>
      <c r="K119" s="197" t="s">
        <v>85</v>
      </c>
      <c r="L119" s="70">
        <v>12.43</v>
      </c>
    </row>
    <row r="120" spans="1:19" s="66" customFormat="1" ht="15" x14ac:dyDescent="0.25">
      <c r="A120" s="71"/>
      <c r="B120" s="72"/>
      <c r="C120" s="48"/>
      <c r="D120" s="53" t="s">
        <v>31</v>
      </c>
      <c r="E120" s="78"/>
      <c r="F120" s="8">
        <f>SUM(F118:F119)</f>
        <v>300</v>
      </c>
      <c r="G120" s="114">
        <f t="shared" ref="G120" si="11">SUM(G118:G119)</f>
        <v>7.6000000000000005</v>
      </c>
      <c r="H120" s="114">
        <f t="shared" ref="H120" si="12">SUM(H118:H119)</f>
        <v>12.19</v>
      </c>
      <c r="I120" s="114">
        <f t="shared" ref="I120" si="13">SUM(I118:I119)</f>
        <v>86</v>
      </c>
      <c r="J120" s="114">
        <f t="shared" ref="J120" si="14">SUM(J118:J119)</f>
        <v>481.8</v>
      </c>
      <c r="K120" s="107"/>
      <c r="L120" s="69">
        <f>SUM(L118:L119)</f>
        <v>25</v>
      </c>
    </row>
    <row r="121" spans="1:19" s="66" customFormat="1" ht="15.75" thickBot="1" x14ac:dyDescent="0.3">
      <c r="A121" s="79">
        <f>A101</f>
        <v>2</v>
      </c>
      <c r="B121" s="80">
        <f>B101</f>
        <v>1</v>
      </c>
      <c r="C121" s="243" t="s">
        <v>4</v>
      </c>
      <c r="D121" s="244"/>
      <c r="E121" s="81"/>
      <c r="F121" s="82">
        <f>F109+F117+F120</f>
        <v>1949</v>
      </c>
      <c r="G121" s="82">
        <f t="shared" ref="G121:J121" si="15">G109+G117+G120</f>
        <v>62.420000000000009</v>
      </c>
      <c r="H121" s="82">
        <f t="shared" si="15"/>
        <v>82.85</v>
      </c>
      <c r="I121" s="82">
        <f t="shared" si="15"/>
        <v>373.39</v>
      </c>
      <c r="J121" s="82">
        <f t="shared" si="15"/>
        <v>2461.8000000000002</v>
      </c>
      <c r="K121" s="182"/>
      <c r="L121" s="83">
        <f>L109+L117+L120</f>
        <v>253.67000000000002</v>
      </c>
    </row>
    <row r="122" spans="1:19" s="66" customFormat="1" ht="15.75" customHeight="1" x14ac:dyDescent="0.25">
      <c r="A122" s="71">
        <v>2</v>
      </c>
      <c r="B122" s="91">
        <v>2</v>
      </c>
      <c r="C122" s="48" t="s">
        <v>20</v>
      </c>
      <c r="D122" s="174"/>
      <c r="E122" s="117" t="s">
        <v>145</v>
      </c>
      <c r="F122" s="118">
        <v>100</v>
      </c>
      <c r="G122" s="110">
        <v>2.7</v>
      </c>
      <c r="H122" s="110">
        <v>1.5</v>
      </c>
      <c r="I122" s="110">
        <v>11.6</v>
      </c>
      <c r="J122" s="110">
        <v>68</v>
      </c>
      <c r="K122" s="227"/>
      <c r="L122" s="92">
        <v>41.25</v>
      </c>
    </row>
    <row r="123" spans="1:19" s="66" customFormat="1" ht="15" x14ac:dyDescent="0.25">
      <c r="A123" s="88"/>
      <c r="B123" s="89"/>
      <c r="C123" s="44"/>
      <c r="D123" s="50" t="s">
        <v>23</v>
      </c>
      <c r="E123" s="125" t="s">
        <v>63</v>
      </c>
      <c r="F123" s="126">
        <v>160</v>
      </c>
      <c r="G123" s="3">
        <v>0.72</v>
      </c>
      <c r="H123" s="3">
        <v>0.66</v>
      </c>
      <c r="I123" s="3">
        <v>24.26</v>
      </c>
      <c r="J123" s="3">
        <v>114.4</v>
      </c>
      <c r="K123" s="188" t="s">
        <v>83</v>
      </c>
      <c r="L123" s="70">
        <v>20.61</v>
      </c>
      <c r="N123" s="30"/>
      <c r="O123" s="30"/>
      <c r="P123" s="30"/>
      <c r="Q123" s="30"/>
      <c r="R123" s="30"/>
      <c r="S123" s="30"/>
    </row>
    <row r="124" spans="1:19" s="66" customFormat="1" ht="15" x14ac:dyDescent="0.25">
      <c r="A124" s="88"/>
      <c r="B124" s="89"/>
      <c r="C124" s="44"/>
      <c r="D124" s="58" t="s">
        <v>21</v>
      </c>
      <c r="E124" s="14" t="s">
        <v>101</v>
      </c>
      <c r="F124" s="5">
        <v>100</v>
      </c>
      <c r="G124" s="3">
        <v>12.2</v>
      </c>
      <c r="H124" s="3">
        <v>14.9</v>
      </c>
      <c r="I124" s="3">
        <v>10.4</v>
      </c>
      <c r="J124" s="3">
        <v>236</v>
      </c>
      <c r="K124" s="212" t="s">
        <v>102</v>
      </c>
      <c r="L124" s="70">
        <v>44.34</v>
      </c>
      <c r="N124" s="30"/>
      <c r="O124" s="30"/>
      <c r="P124" s="30"/>
      <c r="Q124" s="30"/>
      <c r="R124" s="30"/>
      <c r="S124" s="30"/>
    </row>
    <row r="125" spans="1:19" s="66" customFormat="1" ht="15" x14ac:dyDescent="0.25">
      <c r="A125" s="88"/>
      <c r="B125" s="89"/>
      <c r="C125" s="44"/>
      <c r="D125" s="58" t="s">
        <v>21</v>
      </c>
      <c r="E125" s="127" t="s">
        <v>48</v>
      </c>
      <c r="F125" s="126">
        <v>180</v>
      </c>
      <c r="G125" s="3">
        <v>10.199999999999999</v>
      </c>
      <c r="H125" s="3">
        <v>7.6</v>
      </c>
      <c r="I125" s="3">
        <v>46.4</v>
      </c>
      <c r="J125" s="3">
        <v>294</v>
      </c>
      <c r="K125" s="10" t="s">
        <v>49</v>
      </c>
      <c r="L125" s="70">
        <v>8.81</v>
      </c>
    </row>
    <row r="126" spans="1:19" s="66" customFormat="1" ht="15" x14ac:dyDescent="0.25">
      <c r="A126" s="88"/>
      <c r="B126" s="89"/>
      <c r="C126" s="44"/>
      <c r="D126" s="58" t="s">
        <v>22</v>
      </c>
      <c r="E126" s="11" t="s">
        <v>120</v>
      </c>
      <c r="F126" s="2">
        <v>210</v>
      </c>
      <c r="G126" s="16">
        <v>0.25</v>
      </c>
      <c r="H126" s="16">
        <v>0.1</v>
      </c>
      <c r="I126" s="16">
        <v>14.1</v>
      </c>
      <c r="J126" s="16">
        <v>62</v>
      </c>
      <c r="K126" s="188" t="s">
        <v>121</v>
      </c>
      <c r="L126" s="70">
        <v>4.8899999999999997</v>
      </c>
    </row>
    <row r="127" spans="1:19" s="66" customFormat="1" ht="15" x14ac:dyDescent="0.25">
      <c r="A127" s="88"/>
      <c r="B127" s="89"/>
      <c r="C127" s="44"/>
      <c r="D127" s="44" t="s">
        <v>29</v>
      </c>
      <c r="E127" s="11" t="s">
        <v>40</v>
      </c>
      <c r="F127" s="2">
        <v>27</v>
      </c>
      <c r="G127" s="3">
        <v>2.2400000000000002</v>
      </c>
      <c r="H127" s="3">
        <v>0.56000000000000005</v>
      </c>
      <c r="I127" s="3">
        <v>15.96</v>
      </c>
      <c r="J127" s="3">
        <v>78.400000000000006</v>
      </c>
      <c r="K127" s="18" t="s">
        <v>38</v>
      </c>
      <c r="L127" s="70">
        <v>4.13</v>
      </c>
    </row>
    <row r="128" spans="1:19" s="66" customFormat="1" ht="15" x14ac:dyDescent="0.25">
      <c r="A128" s="88"/>
      <c r="B128" s="89"/>
      <c r="C128" s="44"/>
      <c r="D128" s="50" t="s">
        <v>93</v>
      </c>
      <c r="E128" s="11" t="s">
        <v>41</v>
      </c>
      <c r="F128" s="2">
        <v>30</v>
      </c>
      <c r="G128" s="3">
        <v>2.1</v>
      </c>
      <c r="H128" s="3">
        <v>0.3</v>
      </c>
      <c r="I128" s="3">
        <v>12.9</v>
      </c>
      <c r="J128" s="3">
        <v>63</v>
      </c>
      <c r="K128" s="180" t="s">
        <v>38</v>
      </c>
      <c r="L128" s="24">
        <v>2.64</v>
      </c>
    </row>
    <row r="129" spans="1:12" s="66" customFormat="1" ht="15" x14ac:dyDescent="0.25">
      <c r="A129" s="88"/>
      <c r="B129" s="89"/>
      <c r="C129" s="44"/>
      <c r="D129" s="59" t="s">
        <v>31</v>
      </c>
      <c r="E129" s="101"/>
      <c r="F129" s="102">
        <f>SUM(F122:F128)</f>
        <v>807</v>
      </c>
      <c r="G129" s="102">
        <f>SUM(G122:G128)</f>
        <v>30.410000000000004</v>
      </c>
      <c r="H129" s="102">
        <f>SUM(H122:H128)</f>
        <v>25.620000000000005</v>
      </c>
      <c r="I129" s="102">
        <f>SUM(I122:I128)</f>
        <v>135.62</v>
      </c>
      <c r="J129" s="102">
        <f>SUM(J122:J128)</f>
        <v>915.8</v>
      </c>
      <c r="K129" s="184"/>
      <c r="L129" s="85">
        <f>SUM(L122:L128)</f>
        <v>126.67</v>
      </c>
    </row>
    <row r="130" spans="1:12" s="66" customFormat="1" ht="15" x14ac:dyDescent="0.25">
      <c r="A130" s="88">
        <v>2</v>
      </c>
      <c r="B130" s="89">
        <v>2</v>
      </c>
      <c r="C130" s="44" t="s">
        <v>24</v>
      </c>
      <c r="D130" s="50" t="s">
        <v>25</v>
      </c>
      <c r="E130" s="168" t="s">
        <v>45</v>
      </c>
      <c r="F130" s="5">
        <v>272.5</v>
      </c>
      <c r="G130" s="18">
        <v>7.85</v>
      </c>
      <c r="H130" s="18">
        <v>6.96</v>
      </c>
      <c r="I130" s="18">
        <v>10.91</v>
      </c>
      <c r="J130" s="18">
        <v>129.6</v>
      </c>
      <c r="K130" s="18" t="s">
        <v>131</v>
      </c>
      <c r="L130" s="24">
        <v>27.74</v>
      </c>
    </row>
    <row r="131" spans="1:12" s="66" customFormat="1" ht="15" x14ac:dyDescent="0.25">
      <c r="A131" s="88"/>
      <c r="B131" s="89"/>
      <c r="C131" s="44"/>
      <c r="D131" s="50" t="s">
        <v>26</v>
      </c>
      <c r="E131" s="168" t="s">
        <v>144</v>
      </c>
      <c r="F131" s="167">
        <v>200</v>
      </c>
      <c r="G131" s="3">
        <v>16.8</v>
      </c>
      <c r="H131" s="3">
        <v>16.7</v>
      </c>
      <c r="I131" s="3">
        <v>36.1</v>
      </c>
      <c r="J131" s="3">
        <v>355</v>
      </c>
      <c r="K131" s="18" t="s">
        <v>57</v>
      </c>
      <c r="L131" s="24">
        <v>53.81</v>
      </c>
    </row>
    <row r="132" spans="1:12" s="66" customFormat="1" ht="15" x14ac:dyDescent="0.25">
      <c r="A132" s="88"/>
      <c r="B132" s="89"/>
      <c r="C132" s="44"/>
      <c r="D132" s="50" t="s">
        <v>96</v>
      </c>
      <c r="E132" s="121" t="s">
        <v>148</v>
      </c>
      <c r="F132" s="167">
        <v>35</v>
      </c>
      <c r="G132" s="3">
        <v>0.02</v>
      </c>
      <c r="H132" s="3">
        <v>0.02</v>
      </c>
      <c r="I132" s="3">
        <v>0.3</v>
      </c>
      <c r="J132" s="3">
        <v>1.6</v>
      </c>
      <c r="K132" s="18" t="s">
        <v>140</v>
      </c>
      <c r="L132" s="28">
        <v>7.62</v>
      </c>
    </row>
    <row r="133" spans="1:12" s="66" customFormat="1" ht="15" x14ac:dyDescent="0.25">
      <c r="A133" s="88"/>
      <c r="B133" s="89"/>
      <c r="C133" s="44"/>
      <c r="D133" s="50" t="s">
        <v>28</v>
      </c>
      <c r="E133" s="159" t="s">
        <v>99</v>
      </c>
      <c r="F133" s="5">
        <v>200</v>
      </c>
      <c r="G133" s="3">
        <v>0.2</v>
      </c>
      <c r="H133" s="3">
        <v>0.2</v>
      </c>
      <c r="I133" s="3">
        <v>27.9</v>
      </c>
      <c r="J133" s="3">
        <v>115</v>
      </c>
      <c r="K133" s="18" t="s">
        <v>100</v>
      </c>
      <c r="L133" s="24">
        <v>8.58</v>
      </c>
    </row>
    <row r="134" spans="1:12" s="66" customFormat="1" ht="15" x14ac:dyDescent="0.25">
      <c r="A134" s="88"/>
      <c r="B134" s="89"/>
      <c r="C134" s="44"/>
      <c r="D134" s="44" t="s">
        <v>29</v>
      </c>
      <c r="E134" s="11" t="s">
        <v>40</v>
      </c>
      <c r="F134" s="21">
        <v>16</v>
      </c>
      <c r="G134" s="3">
        <v>1.28</v>
      </c>
      <c r="H134" s="3">
        <v>0.32</v>
      </c>
      <c r="I134" s="3">
        <v>9.1199999999999992</v>
      </c>
      <c r="J134" s="3">
        <v>44.8</v>
      </c>
      <c r="K134" s="18" t="s">
        <v>38</v>
      </c>
      <c r="L134" s="24">
        <v>2.5</v>
      </c>
    </row>
    <row r="135" spans="1:12" s="66" customFormat="1" ht="15" x14ac:dyDescent="0.25">
      <c r="A135" s="88"/>
      <c r="B135" s="89"/>
      <c r="C135" s="44"/>
      <c r="D135" s="44" t="s">
        <v>30</v>
      </c>
      <c r="E135" s="11" t="s">
        <v>41</v>
      </c>
      <c r="F135" s="2">
        <v>20</v>
      </c>
      <c r="G135" s="3">
        <v>1.4</v>
      </c>
      <c r="H135" s="3">
        <v>0.2</v>
      </c>
      <c r="I135" s="3">
        <v>8.6</v>
      </c>
      <c r="J135" s="3">
        <v>42</v>
      </c>
      <c r="K135" s="18" t="s">
        <v>38</v>
      </c>
      <c r="L135" s="69">
        <v>1.75</v>
      </c>
    </row>
    <row r="136" spans="1:12" s="66" customFormat="1" ht="15" x14ac:dyDescent="0.25">
      <c r="A136" s="88"/>
      <c r="B136" s="89"/>
      <c r="C136" s="44"/>
      <c r="D136" s="45" t="s">
        <v>31</v>
      </c>
      <c r="E136" s="73"/>
      <c r="F136" s="74">
        <f>SUM(F130:F135)</f>
        <v>743.5</v>
      </c>
      <c r="G136" s="74">
        <f>SUM(G130:G135)</f>
        <v>27.549999999999997</v>
      </c>
      <c r="H136" s="74">
        <f>SUM(H130:H135)</f>
        <v>24.4</v>
      </c>
      <c r="I136" s="74">
        <f>SUM(I130:I135)</f>
        <v>92.93</v>
      </c>
      <c r="J136" s="74">
        <f>SUM(J130:J135)</f>
        <v>688</v>
      </c>
      <c r="K136" s="180"/>
      <c r="L136" s="85">
        <f>SUM(L130:L135)</f>
        <v>102</v>
      </c>
    </row>
    <row r="137" spans="1:12" s="66" customFormat="1" ht="15" x14ac:dyDescent="0.25">
      <c r="A137" s="88">
        <v>2</v>
      </c>
      <c r="B137" s="89">
        <v>2</v>
      </c>
      <c r="C137" s="44" t="s">
        <v>107</v>
      </c>
      <c r="D137" s="44"/>
      <c r="E137" s="119" t="s">
        <v>125</v>
      </c>
      <c r="F137" s="118">
        <v>36</v>
      </c>
      <c r="G137" s="213">
        <v>0.18</v>
      </c>
      <c r="H137" s="213">
        <v>0</v>
      </c>
      <c r="I137" s="213">
        <v>35.1</v>
      </c>
      <c r="J137" s="213">
        <v>131.85</v>
      </c>
      <c r="K137" s="187"/>
      <c r="L137" s="70">
        <v>10.64</v>
      </c>
    </row>
    <row r="138" spans="1:12" s="66" customFormat="1" ht="15" x14ac:dyDescent="0.25">
      <c r="A138" s="88"/>
      <c r="B138" s="89"/>
      <c r="C138" s="44"/>
      <c r="D138" s="50" t="s">
        <v>108</v>
      </c>
      <c r="E138" s="127" t="s">
        <v>156</v>
      </c>
      <c r="F138" s="126">
        <v>140</v>
      </c>
      <c r="G138" s="3">
        <v>10.3</v>
      </c>
      <c r="H138" s="3">
        <v>6.1</v>
      </c>
      <c r="I138" s="3">
        <v>65</v>
      </c>
      <c r="J138" s="3">
        <v>343</v>
      </c>
      <c r="K138" s="197" t="s">
        <v>158</v>
      </c>
      <c r="L138" s="70">
        <v>9.8000000000000007</v>
      </c>
    </row>
    <row r="139" spans="1:12" s="66" customFormat="1" ht="15" x14ac:dyDescent="0.25">
      <c r="A139" s="88"/>
      <c r="B139" s="89"/>
      <c r="C139" s="44"/>
      <c r="D139" s="50" t="s">
        <v>28</v>
      </c>
      <c r="E139" s="11" t="s">
        <v>120</v>
      </c>
      <c r="F139" s="2">
        <v>208</v>
      </c>
      <c r="G139" s="16">
        <v>0.25</v>
      </c>
      <c r="H139" s="16">
        <v>0.1</v>
      </c>
      <c r="I139" s="16">
        <v>14.1</v>
      </c>
      <c r="J139" s="16">
        <v>62</v>
      </c>
      <c r="K139" s="205" t="s">
        <v>121</v>
      </c>
      <c r="L139" s="70">
        <v>4.5599999999999996</v>
      </c>
    </row>
    <row r="140" spans="1:12" s="66" customFormat="1" ht="15.75" thickBot="1" x14ac:dyDescent="0.3">
      <c r="A140" s="142"/>
      <c r="B140" s="143"/>
      <c r="C140" s="144"/>
      <c r="D140" s="145" t="s">
        <v>31</v>
      </c>
      <c r="E140" s="146"/>
      <c r="F140" s="147">
        <f>SUM(F137:F139)</f>
        <v>384</v>
      </c>
      <c r="G140" s="148">
        <f t="shared" ref="G140" si="16">SUM(G137:G139)</f>
        <v>10.73</v>
      </c>
      <c r="H140" s="148">
        <f t="shared" ref="H140" si="17">SUM(H137:H139)</f>
        <v>6.1999999999999993</v>
      </c>
      <c r="I140" s="148">
        <f t="shared" ref="I140" si="18">SUM(I137:I139)</f>
        <v>114.19999999999999</v>
      </c>
      <c r="J140" s="148">
        <f t="shared" ref="J140" si="19">SUM(J137:J139)</f>
        <v>536.85</v>
      </c>
      <c r="K140" s="149"/>
      <c r="L140" s="150">
        <f>SUM(L137:L139)</f>
        <v>25</v>
      </c>
    </row>
    <row r="141" spans="1:12" s="66" customFormat="1" ht="15.75" thickBot="1" x14ac:dyDescent="0.3">
      <c r="A141" s="96">
        <f>A122</f>
        <v>2</v>
      </c>
      <c r="B141" s="97">
        <f>B122</f>
        <v>2</v>
      </c>
      <c r="C141" s="245" t="s">
        <v>4</v>
      </c>
      <c r="D141" s="246"/>
      <c r="E141" s="98"/>
      <c r="F141" s="99">
        <f>F129+F136+F140</f>
        <v>1934.5</v>
      </c>
      <c r="G141" s="99">
        <f t="shared" ref="G141:J141" si="20">G129+G136+G140</f>
        <v>68.69</v>
      </c>
      <c r="H141" s="99">
        <f t="shared" si="20"/>
        <v>56.22</v>
      </c>
      <c r="I141" s="99">
        <f t="shared" si="20"/>
        <v>342.75</v>
      </c>
      <c r="J141" s="99">
        <f t="shared" si="20"/>
        <v>2140.65</v>
      </c>
      <c r="K141" s="179"/>
      <c r="L141" s="100">
        <f>L129+L136+L140</f>
        <v>253.67000000000002</v>
      </c>
    </row>
    <row r="142" spans="1:12" s="66" customFormat="1" ht="15" x14ac:dyDescent="0.25">
      <c r="A142" s="71">
        <v>2</v>
      </c>
      <c r="B142" s="91">
        <v>3</v>
      </c>
      <c r="C142" s="48" t="s">
        <v>20</v>
      </c>
      <c r="D142" s="177"/>
      <c r="E142" s="125" t="s">
        <v>118</v>
      </c>
      <c r="F142" s="126">
        <v>200</v>
      </c>
      <c r="G142" s="3">
        <v>2.8</v>
      </c>
      <c r="H142" s="3">
        <v>3.2</v>
      </c>
      <c r="I142" s="3">
        <v>4.7</v>
      </c>
      <c r="J142" s="3">
        <v>58</v>
      </c>
      <c r="K142" s="205"/>
      <c r="L142" s="92">
        <v>47.85</v>
      </c>
    </row>
    <row r="143" spans="1:12" s="66" customFormat="1" ht="15" x14ac:dyDescent="0.25">
      <c r="A143" s="88"/>
      <c r="B143" s="89"/>
      <c r="C143" s="44"/>
      <c r="D143" s="57"/>
      <c r="E143" s="125" t="s">
        <v>159</v>
      </c>
      <c r="F143" s="126">
        <v>15</v>
      </c>
      <c r="G143" s="3">
        <v>0.18</v>
      </c>
      <c r="H143" s="3">
        <v>9.3000000000000007</v>
      </c>
      <c r="I143" s="3">
        <v>0.3</v>
      </c>
      <c r="J143" s="3">
        <v>96.6</v>
      </c>
      <c r="K143" s="205" t="s">
        <v>130</v>
      </c>
      <c r="L143" s="70">
        <v>19.53</v>
      </c>
    </row>
    <row r="144" spans="1:12" s="66" customFormat="1" ht="15" x14ac:dyDescent="0.25">
      <c r="A144" s="88"/>
      <c r="B144" s="89"/>
      <c r="C144" s="44"/>
      <c r="D144" s="44" t="s">
        <v>21</v>
      </c>
      <c r="E144" s="125" t="s">
        <v>129</v>
      </c>
      <c r="F144" s="5">
        <v>100</v>
      </c>
      <c r="G144" s="3">
        <v>12.8</v>
      </c>
      <c r="H144" s="3">
        <v>16.8</v>
      </c>
      <c r="I144" s="3">
        <v>12.9</v>
      </c>
      <c r="J144" s="3">
        <v>227</v>
      </c>
      <c r="K144" s="196" t="s">
        <v>38</v>
      </c>
      <c r="L144" s="70">
        <v>36.93</v>
      </c>
    </row>
    <row r="145" spans="1:13" s="66" customFormat="1" ht="15" x14ac:dyDescent="0.25">
      <c r="A145" s="88"/>
      <c r="B145" s="89"/>
      <c r="C145" s="44"/>
      <c r="D145" s="44" t="s">
        <v>21</v>
      </c>
      <c r="E145" s="11" t="s">
        <v>61</v>
      </c>
      <c r="F145" s="5">
        <v>180</v>
      </c>
      <c r="G145" s="3">
        <v>6.3</v>
      </c>
      <c r="H145" s="3">
        <v>12.7</v>
      </c>
      <c r="I145" s="3">
        <v>33.700000000000003</v>
      </c>
      <c r="J145" s="3">
        <v>239</v>
      </c>
      <c r="K145" s="196" t="s">
        <v>62</v>
      </c>
      <c r="L145" s="70">
        <v>5.73</v>
      </c>
    </row>
    <row r="146" spans="1:13" s="66" customFormat="1" ht="15" x14ac:dyDescent="0.25">
      <c r="A146" s="88"/>
      <c r="B146" s="89"/>
      <c r="C146" s="44"/>
      <c r="D146" s="58" t="s">
        <v>22</v>
      </c>
      <c r="E146" s="125" t="s">
        <v>51</v>
      </c>
      <c r="F146" s="126">
        <v>200</v>
      </c>
      <c r="G146" s="110">
        <v>3.16</v>
      </c>
      <c r="H146" s="110">
        <v>2.67</v>
      </c>
      <c r="I146" s="110">
        <v>15.95</v>
      </c>
      <c r="J146" s="110">
        <v>101</v>
      </c>
      <c r="K146" s="197" t="s">
        <v>52</v>
      </c>
      <c r="L146" s="70">
        <v>9.02</v>
      </c>
    </row>
    <row r="147" spans="1:13" s="66" customFormat="1" ht="15" x14ac:dyDescent="0.25">
      <c r="A147" s="88"/>
      <c r="B147" s="89"/>
      <c r="C147" s="44"/>
      <c r="D147" s="44" t="s">
        <v>29</v>
      </c>
      <c r="E147" s="11" t="s">
        <v>40</v>
      </c>
      <c r="F147" s="2">
        <v>32</v>
      </c>
      <c r="G147" s="3">
        <v>2.64</v>
      </c>
      <c r="H147" s="3">
        <v>0.66</v>
      </c>
      <c r="I147" s="3">
        <v>18.809999999999999</v>
      </c>
      <c r="J147" s="3">
        <v>92.4</v>
      </c>
      <c r="K147" s="18" t="s">
        <v>38</v>
      </c>
      <c r="L147" s="70">
        <v>4.97</v>
      </c>
    </row>
    <row r="148" spans="1:13" s="66" customFormat="1" ht="15" x14ac:dyDescent="0.25">
      <c r="A148" s="88"/>
      <c r="B148" s="89"/>
      <c r="C148" s="44"/>
      <c r="D148" s="50" t="s">
        <v>93</v>
      </c>
      <c r="E148" s="11" t="s">
        <v>41</v>
      </c>
      <c r="F148" s="2">
        <v>30</v>
      </c>
      <c r="G148" s="3">
        <v>2.1</v>
      </c>
      <c r="H148" s="3">
        <v>0.3</v>
      </c>
      <c r="I148" s="3">
        <v>12.9</v>
      </c>
      <c r="J148" s="3">
        <v>63</v>
      </c>
      <c r="K148" s="180" t="s">
        <v>38</v>
      </c>
      <c r="L148" s="24">
        <v>2.64</v>
      </c>
    </row>
    <row r="149" spans="1:13" s="66" customFormat="1" ht="15" x14ac:dyDescent="0.25">
      <c r="A149" s="88"/>
      <c r="B149" s="89"/>
      <c r="C149" s="44"/>
      <c r="D149" s="59" t="s">
        <v>31</v>
      </c>
      <c r="E149" s="73"/>
      <c r="F149" s="74">
        <f>SUM(F142:F148)</f>
        <v>757</v>
      </c>
      <c r="G149" s="74">
        <f>SUM(G142:G148)</f>
        <v>29.980000000000004</v>
      </c>
      <c r="H149" s="74">
        <f>SUM(H142:H148)</f>
        <v>45.629999999999995</v>
      </c>
      <c r="I149" s="74">
        <f>SUM(I142:I148)</f>
        <v>99.26</v>
      </c>
      <c r="J149" s="74">
        <f>SUM(J142:J148)</f>
        <v>877</v>
      </c>
      <c r="K149" s="184"/>
      <c r="L149" s="75">
        <f>SUM(L142:L148)</f>
        <v>126.67</v>
      </c>
    </row>
    <row r="150" spans="1:13" s="66" customFormat="1" ht="30" x14ac:dyDescent="0.25">
      <c r="A150" s="88">
        <v>2</v>
      </c>
      <c r="B150" s="89">
        <v>3</v>
      </c>
      <c r="C150" s="44" t="s">
        <v>24</v>
      </c>
      <c r="D150" s="50" t="s">
        <v>25</v>
      </c>
      <c r="E150" s="125" t="s">
        <v>74</v>
      </c>
      <c r="F150" s="5">
        <v>270</v>
      </c>
      <c r="G150" s="3">
        <v>8.4</v>
      </c>
      <c r="H150" s="3">
        <v>8.9</v>
      </c>
      <c r="I150" s="3">
        <v>20</v>
      </c>
      <c r="J150" s="3">
        <v>196</v>
      </c>
      <c r="K150" s="18" t="s">
        <v>75</v>
      </c>
      <c r="L150" s="62">
        <v>14.34</v>
      </c>
    </row>
    <row r="151" spans="1:13" s="66" customFormat="1" ht="15" x14ac:dyDescent="0.25">
      <c r="A151" s="88"/>
      <c r="B151" s="89"/>
      <c r="C151" s="44"/>
      <c r="D151" s="50" t="s">
        <v>26</v>
      </c>
      <c r="E151" s="125" t="s">
        <v>160</v>
      </c>
      <c r="F151" s="12">
        <v>100</v>
      </c>
      <c r="G151" s="13">
        <v>17.8</v>
      </c>
      <c r="H151" s="13">
        <v>13.4</v>
      </c>
      <c r="I151" s="13">
        <v>9</v>
      </c>
      <c r="J151" s="13">
        <v>228</v>
      </c>
      <c r="K151" s="18" t="s">
        <v>67</v>
      </c>
      <c r="L151" s="62">
        <v>35.6</v>
      </c>
    </row>
    <row r="152" spans="1:13" s="66" customFormat="1" ht="15" x14ac:dyDescent="0.25">
      <c r="A152" s="88"/>
      <c r="B152" s="89"/>
      <c r="C152" s="44"/>
      <c r="D152" s="50" t="s">
        <v>27</v>
      </c>
      <c r="E152" s="168" t="s">
        <v>76</v>
      </c>
      <c r="F152" s="167">
        <v>180</v>
      </c>
      <c r="G152" s="3">
        <v>3.1</v>
      </c>
      <c r="H152" s="3">
        <v>5.4</v>
      </c>
      <c r="I152" s="3">
        <v>20.3</v>
      </c>
      <c r="J152" s="3">
        <v>141</v>
      </c>
      <c r="K152" s="18" t="s">
        <v>80</v>
      </c>
      <c r="L152" s="62">
        <v>19.47</v>
      </c>
    </row>
    <row r="153" spans="1:13" s="66" customFormat="1" ht="15" x14ac:dyDescent="0.25">
      <c r="A153" s="88"/>
      <c r="B153" s="89"/>
      <c r="C153" s="44"/>
      <c r="D153" s="44" t="s">
        <v>96</v>
      </c>
      <c r="E153" s="121" t="s">
        <v>148</v>
      </c>
      <c r="F153" s="167">
        <v>40</v>
      </c>
      <c r="G153" s="3">
        <v>0.3</v>
      </c>
      <c r="H153" s="3">
        <v>0.03</v>
      </c>
      <c r="I153" s="3">
        <v>0.6</v>
      </c>
      <c r="J153" s="3">
        <v>3.2</v>
      </c>
      <c r="K153" s="18" t="s">
        <v>138</v>
      </c>
      <c r="L153" s="27">
        <v>8.6999999999999993</v>
      </c>
      <c r="M153" s="90"/>
    </row>
    <row r="154" spans="1:13" s="66" customFormat="1" ht="15" x14ac:dyDescent="0.25">
      <c r="A154" s="88"/>
      <c r="B154" s="89"/>
      <c r="C154" s="44"/>
      <c r="D154" s="44" t="s">
        <v>28</v>
      </c>
      <c r="E154" s="117" t="s">
        <v>68</v>
      </c>
      <c r="F154" s="118">
        <v>200</v>
      </c>
      <c r="G154" s="110">
        <v>1</v>
      </c>
      <c r="H154" s="110">
        <v>0</v>
      </c>
      <c r="I154" s="110">
        <v>20.2</v>
      </c>
      <c r="J154" s="110">
        <v>85</v>
      </c>
      <c r="K154" s="225" t="s">
        <v>44</v>
      </c>
      <c r="L154" s="55">
        <v>16.98</v>
      </c>
    </row>
    <row r="155" spans="1:13" s="66" customFormat="1" ht="15" x14ac:dyDescent="0.25">
      <c r="A155" s="88"/>
      <c r="B155" s="89"/>
      <c r="C155" s="44"/>
      <c r="D155" s="44" t="s">
        <v>29</v>
      </c>
      <c r="E155" s="11" t="s">
        <v>40</v>
      </c>
      <c r="F155" s="2">
        <v>33</v>
      </c>
      <c r="G155" s="3">
        <v>2.64</v>
      </c>
      <c r="H155" s="3">
        <v>0.66</v>
      </c>
      <c r="I155" s="3">
        <v>18.809999999999999</v>
      </c>
      <c r="J155" s="3">
        <v>92.4</v>
      </c>
      <c r="K155" s="18" t="s">
        <v>38</v>
      </c>
      <c r="L155" s="70">
        <v>5.16</v>
      </c>
    </row>
    <row r="156" spans="1:13" s="66" customFormat="1" ht="15" x14ac:dyDescent="0.25">
      <c r="A156" s="88"/>
      <c r="B156" s="89"/>
      <c r="C156" s="44"/>
      <c r="D156" s="50" t="s">
        <v>93</v>
      </c>
      <c r="E156" s="11" t="s">
        <v>41</v>
      </c>
      <c r="F156" s="2">
        <v>20</v>
      </c>
      <c r="G156" s="3">
        <v>1.4</v>
      </c>
      <c r="H156" s="3">
        <v>0.2</v>
      </c>
      <c r="I156" s="3">
        <v>8.6</v>
      </c>
      <c r="J156" s="3">
        <v>42</v>
      </c>
      <c r="K156" s="18" t="s">
        <v>38</v>
      </c>
      <c r="L156" s="69">
        <v>1.75</v>
      </c>
    </row>
    <row r="157" spans="1:13" s="66" customFormat="1" ht="15" x14ac:dyDescent="0.25">
      <c r="A157" s="88"/>
      <c r="B157" s="89"/>
      <c r="C157" s="44"/>
      <c r="D157" s="45" t="s">
        <v>31</v>
      </c>
      <c r="E157" s="73"/>
      <c r="F157" s="74">
        <f>SUM(F150:F156)</f>
        <v>843</v>
      </c>
      <c r="G157" s="74">
        <f>SUM(G150:G156)</f>
        <v>34.64</v>
      </c>
      <c r="H157" s="74">
        <f>SUM(H150:H156)</f>
        <v>28.590000000000003</v>
      </c>
      <c r="I157" s="74">
        <f>SUM(I150:I156)</f>
        <v>97.509999999999991</v>
      </c>
      <c r="J157" s="74">
        <f>SUM(J150:J156)</f>
        <v>787.6</v>
      </c>
      <c r="K157" s="180"/>
      <c r="L157" s="85">
        <f>SUM(L150:L156)</f>
        <v>102</v>
      </c>
    </row>
    <row r="158" spans="1:13" s="66" customFormat="1" ht="15" x14ac:dyDescent="0.25">
      <c r="A158" s="88">
        <v>2</v>
      </c>
      <c r="B158" s="89">
        <v>3</v>
      </c>
      <c r="C158" s="44" t="s">
        <v>107</v>
      </c>
      <c r="D158" s="50" t="s">
        <v>108</v>
      </c>
      <c r="E158" s="127" t="s">
        <v>161</v>
      </c>
      <c r="F158" s="126">
        <v>100</v>
      </c>
      <c r="G158" s="3">
        <v>11.9</v>
      </c>
      <c r="H158" s="3">
        <v>6.5</v>
      </c>
      <c r="I158" s="3">
        <v>15.5</v>
      </c>
      <c r="J158" s="3">
        <v>292.2</v>
      </c>
      <c r="K158" s="197" t="s">
        <v>38</v>
      </c>
      <c r="L158" s="70">
        <v>17.43</v>
      </c>
    </row>
    <row r="159" spans="1:13" s="66" customFormat="1" ht="15" x14ac:dyDescent="0.25">
      <c r="A159" s="88"/>
      <c r="B159" s="89"/>
      <c r="C159" s="44"/>
      <c r="D159" s="50" t="s">
        <v>28</v>
      </c>
      <c r="E159" s="11" t="s">
        <v>122</v>
      </c>
      <c r="F159" s="2">
        <v>200</v>
      </c>
      <c r="G159" s="16">
        <v>0.5</v>
      </c>
      <c r="H159" s="16">
        <v>0.1</v>
      </c>
      <c r="I159" s="16">
        <v>28</v>
      </c>
      <c r="J159" s="16">
        <v>115</v>
      </c>
      <c r="K159" s="205" t="s">
        <v>162</v>
      </c>
      <c r="L159" s="70">
        <v>7.57</v>
      </c>
    </row>
    <row r="160" spans="1:13" s="66" customFormat="1" ht="15.75" thickBot="1" x14ac:dyDescent="0.3">
      <c r="A160" s="142"/>
      <c r="B160" s="143"/>
      <c r="C160" s="144"/>
      <c r="D160" s="145" t="s">
        <v>31</v>
      </c>
      <c r="E160" s="146"/>
      <c r="F160" s="147">
        <f>SUM(F158:F159)</f>
        <v>300</v>
      </c>
      <c r="G160" s="148">
        <f t="shared" ref="G160" si="21">SUM(G158:G159)</f>
        <v>12.4</v>
      </c>
      <c r="H160" s="148">
        <f t="shared" ref="H160" si="22">SUM(H158:H159)</f>
        <v>6.6</v>
      </c>
      <c r="I160" s="148">
        <f t="shared" ref="I160" si="23">SUM(I158:I159)</f>
        <v>43.5</v>
      </c>
      <c r="J160" s="148">
        <f t="shared" ref="J160" si="24">SUM(J158:J159)</f>
        <v>407.2</v>
      </c>
      <c r="K160" s="149"/>
      <c r="L160" s="150">
        <f>SUM(L158:L159)</f>
        <v>25</v>
      </c>
    </row>
    <row r="161" spans="1:12" s="66" customFormat="1" ht="15.75" thickBot="1" x14ac:dyDescent="0.3">
      <c r="A161" s="169">
        <v>2</v>
      </c>
      <c r="B161" s="170">
        <v>3</v>
      </c>
      <c r="C161" s="247" t="s">
        <v>4</v>
      </c>
      <c r="D161" s="248"/>
      <c r="E161" s="171"/>
      <c r="F161" s="172">
        <f>F149+F157+F160</f>
        <v>1900</v>
      </c>
      <c r="G161" s="172">
        <f t="shared" ref="G161:J161" si="25">G149+G157+G160</f>
        <v>77.02000000000001</v>
      </c>
      <c r="H161" s="172">
        <f t="shared" si="25"/>
        <v>80.819999999999993</v>
      </c>
      <c r="I161" s="172">
        <f t="shared" si="25"/>
        <v>240.26999999999998</v>
      </c>
      <c r="J161" s="172">
        <f t="shared" si="25"/>
        <v>2071.7999999999997</v>
      </c>
      <c r="K161" s="185"/>
      <c r="L161" s="173">
        <f>L149+L157+L160</f>
        <v>253.67000000000002</v>
      </c>
    </row>
    <row r="162" spans="1:12" s="66" customFormat="1" ht="15.75" customHeight="1" x14ac:dyDescent="0.25">
      <c r="A162" s="86">
        <v>2</v>
      </c>
      <c r="B162" s="87">
        <v>4</v>
      </c>
      <c r="C162" s="43" t="s">
        <v>20</v>
      </c>
      <c r="D162" s="49"/>
      <c r="E162" s="125" t="s">
        <v>53</v>
      </c>
      <c r="F162" s="167">
        <v>120</v>
      </c>
      <c r="G162" s="120">
        <v>2.9</v>
      </c>
      <c r="H162" s="120">
        <v>2</v>
      </c>
      <c r="I162" s="120">
        <v>16.2</v>
      </c>
      <c r="J162" s="120">
        <v>94.4</v>
      </c>
      <c r="K162" s="205" t="s">
        <v>54</v>
      </c>
      <c r="L162" s="65">
        <v>38.700000000000003</v>
      </c>
    </row>
    <row r="163" spans="1:12" s="66" customFormat="1" ht="15" x14ac:dyDescent="0.25">
      <c r="A163" s="88"/>
      <c r="B163" s="89"/>
      <c r="C163" s="44"/>
      <c r="D163" s="57"/>
      <c r="E163" s="125" t="s">
        <v>63</v>
      </c>
      <c r="F163" s="126">
        <v>130</v>
      </c>
      <c r="G163" s="3">
        <v>0.72</v>
      </c>
      <c r="H163" s="3">
        <v>0.66</v>
      </c>
      <c r="I163" s="3">
        <v>24.26</v>
      </c>
      <c r="J163" s="3">
        <v>114.4</v>
      </c>
      <c r="K163" s="205" t="s">
        <v>83</v>
      </c>
      <c r="L163" s="70">
        <v>16.760000000000002</v>
      </c>
    </row>
    <row r="164" spans="1:12" s="66" customFormat="1" ht="30" x14ac:dyDescent="0.25">
      <c r="A164" s="88"/>
      <c r="B164" s="89"/>
      <c r="C164" s="44"/>
      <c r="D164" s="58" t="s">
        <v>21</v>
      </c>
      <c r="E164" s="141" t="s">
        <v>163</v>
      </c>
      <c r="F164" s="126">
        <v>200</v>
      </c>
      <c r="G164" s="3">
        <v>23.04</v>
      </c>
      <c r="H164" s="3">
        <v>10.33</v>
      </c>
      <c r="I164" s="3">
        <v>41.64</v>
      </c>
      <c r="J164" s="3">
        <v>351</v>
      </c>
      <c r="K164" s="205" t="s">
        <v>38</v>
      </c>
      <c r="L164" s="70">
        <v>60.74</v>
      </c>
    </row>
    <row r="165" spans="1:12" s="66" customFormat="1" ht="15" x14ac:dyDescent="0.25">
      <c r="A165" s="71"/>
      <c r="B165" s="91"/>
      <c r="C165" s="48"/>
      <c r="D165" s="58" t="s">
        <v>22</v>
      </c>
      <c r="E165" s="175" t="s">
        <v>87</v>
      </c>
      <c r="F165" s="5">
        <v>200</v>
      </c>
      <c r="G165" s="110">
        <v>7.0000000000000007E-2</v>
      </c>
      <c r="H165" s="110">
        <v>0.02</v>
      </c>
      <c r="I165" s="110">
        <v>15</v>
      </c>
      <c r="J165" s="110">
        <v>60</v>
      </c>
      <c r="K165" s="214" t="s">
        <v>88</v>
      </c>
      <c r="L165" s="92">
        <v>2.19</v>
      </c>
    </row>
    <row r="166" spans="1:12" s="66" customFormat="1" ht="15" x14ac:dyDescent="0.25">
      <c r="A166" s="88"/>
      <c r="B166" s="89"/>
      <c r="C166" s="44"/>
      <c r="D166" s="58" t="s">
        <v>29</v>
      </c>
      <c r="E166" s="122" t="s">
        <v>40</v>
      </c>
      <c r="F166" s="118">
        <v>42</v>
      </c>
      <c r="G166" s="3">
        <v>3.36</v>
      </c>
      <c r="H166" s="3">
        <v>0.84</v>
      </c>
      <c r="I166" s="3">
        <v>23.94</v>
      </c>
      <c r="J166" s="3">
        <v>117.6</v>
      </c>
      <c r="K166" s="18" t="s">
        <v>38</v>
      </c>
      <c r="L166" s="70">
        <v>6.53</v>
      </c>
    </row>
    <row r="167" spans="1:12" s="66" customFormat="1" ht="15" x14ac:dyDescent="0.25">
      <c r="A167" s="88"/>
      <c r="B167" s="89"/>
      <c r="C167" s="44"/>
      <c r="D167" s="50" t="s">
        <v>93</v>
      </c>
      <c r="E167" s="122" t="s">
        <v>41</v>
      </c>
      <c r="F167" s="2">
        <v>20</v>
      </c>
      <c r="G167" s="3">
        <v>1.4</v>
      </c>
      <c r="H167" s="3">
        <v>0.2</v>
      </c>
      <c r="I167" s="3">
        <v>8.6</v>
      </c>
      <c r="J167" s="3">
        <v>42</v>
      </c>
      <c r="K167" s="18" t="s">
        <v>38</v>
      </c>
      <c r="L167" s="70">
        <v>1.75</v>
      </c>
    </row>
    <row r="168" spans="1:12" s="66" customFormat="1" ht="15" x14ac:dyDescent="0.25">
      <c r="A168" s="88"/>
      <c r="B168" s="89"/>
      <c r="C168" s="44"/>
      <c r="D168" s="59" t="s">
        <v>31</v>
      </c>
      <c r="E168" s="101"/>
      <c r="F168" s="102">
        <f>SUM(F162:F167)</f>
        <v>712</v>
      </c>
      <c r="G168" s="102">
        <f>SUM(G162:G167)</f>
        <v>31.49</v>
      </c>
      <c r="H168" s="102">
        <f>SUM(H162:H167)</f>
        <v>14.049999999999999</v>
      </c>
      <c r="I168" s="102">
        <f>SUM(I162:I167)</f>
        <v>129.63999999999999</v>
      </c>
      <c r="J168" s="102">
        <f>SUM(J162:J167)</f>
        <v>779.4</v>
      </c>
      <c r="K168" s="184"/>
      <c r="L168" s="75">
        <f>SUM(L162:L167)</f>
        <v>126.67000000000002</v>
      </c>
    </row>
    <row r="169" spans="1:12" s="66" customFormat="1" ht="15" x14ac:dyDescent="0.25">
      <c r="A169" s="88">
        <v>2</v>
      </c>
      <c r="B169" s="89">
        <v>4</v>
      </c>
      <c r="C169" s="44" t="s">
        <v>24</v>
      </c>
      <c r="D169" s="50" t="s">
        <v>25</v>
      </c>
      <c r="E169" s="125" t="s">
        <v>94</v>
      </c>
      <c r="F169" s="126">
        <v>270</v>
      </c>
      <c r="G169" s="3">
        <v>8.5</v>
      </c>
      <c r="H169" s="3">
        <v>9.1999999999999993</v>
      </c>
      <c r="I169" s="3">
        <v>17.2</v>
      </c>
      <c r="J169" s="3">
        <v>187</v>
      </c>
      <c r="K169" s="2" t="s">
        <v>95</v>
      </c>
      <c r="L169" s="62">
        <v>28.89</v>
      </c>
    </row>
    <row r="170" spans="1:12" s="66" customFormat="1" ht="15" x14ac:dyDescent="0.25">
      <c r="A170" s="88"/>
      <c r="B170" s="89"/>
      <c r="C170" s="44"/>
      <c r="D170" s="50" t="s">
        <v>26</v>
      </c>
      <c r="E170" s="168" t="s">
        <v>164</v>
      </c>
      <c r="F170" s="126">
        <v>200</v>
      </c>
      <c r="G170" s="3">
        <v>15.5</v>
      </c>
      <c r="H170" s="3">
        <v>18.5</v>
      </c>
      <c r="I170" s="3">
        <v>27.7</v>
      </c>
      <c r="J170" s="3">
        <v>339</v>
      </c>
      <c r="K170" s="18" t="s">
        <v>38</v>
      </c>
      <c r="L170" s="62">
        <v>53.16</v>
      </c>
    </row>
    <row r="171" spans="1:12" s="66" customFormat="1" ht="15" x14ac:dyDescent="0.25">
      <c r="A171" s="88"/>
      <c r="B171" s="89"/>
      <c r="C171" s="44"/>
      <c r="D171" s="50" t="s">
        <v>96</v>
      </c>
      <c r="E171" s="168" t="s">
        <v>139</v>
      </c>
      <c r="F171" s="167">
        <v>50</v>
      </c>
      <c r="G171" s="3">
        <v>0.8</v>
      </c>
      <c r="H171" s="3">
        <v>3.15</v>
      </c>
      <c r="I171" s="3">
        <v>3.7</v>
      </c>
      <c r="J171" s="3">
        <v>45.5</v>
      </c>
      <c r="K171" s="2" t="s">
        <v>38</v>
      </c>
      <c r="L171" s="62">
        <v>11.07</v>
      </c>
    </row>
    <row r="172" spans="1:12" s="66" customFormat="1" ht="15" x14ac:dyDescent="0.25">
      <c r="A172" s="88"/>
      <c r="B172" s="89"/>
      <c r="C172" s="44"/>
      <c r="D172" s="44" t="s">
        <v>28</v>
      </c>
      <c r="E172" s="121" t="s">
        <v>50</v>
      </c>
      <c r="F172" s="167">
        <v>200</v>
      </c>
      <c r="G172" s="3">
        <v>0.7</v>
      </c>
      <c r="H172" s="3">
        <v>0.09</v>
      </c>
      <c r="I172" s="3">
        <v>32</v>
      </c>
      <c r="J172" s="3">
        <v>113</v>
      </c>
      <c r="K172" s="18" t="s">
        <v>85</v>
      </c>
      <c r="L172" s="24">
        <v>6.06</v>
      </c>
    </row>
    <row r="173" spans="1:12" s="66" customFormat="1" ht="15" x14ac:dyDescent="0.25">
      <c r="A173" s="88"/>
      <c r="B173" s="89"/>
      <c r="C173" s="44"/>
      <c r="D173" s="58" t="s">
        <v>29</v>
      </c>
      <c r="E173" s="122" t="s">
        <v>40</v>
      </c>
      <c r="F173" s="167">
        <v>10</v>
      </c>
      <c r="G173" s="3">
        <v>0.8</v>
      </c>
      <c r="H173" s="3">
        <v>0.2</v>
      </c>
      <c r="I173" s="3">
        <v>5.7</v>
      </c>
      <c r="J173" s="3">
        <v>28</v>
      </c>
      <c r="K173" s="18" t="s">
        <v>38</v>
      </c>
      <c r="L173" s="56">
        <v>1.5</v>
      </c>
    </row>
    <row r="174" spans="1:12" s="66" customFormat="1" ht="15" x14ac:dyDescent="0.25">
      <c r="A174" s="88"/>
      <c r="B174" s="89"/>
      <c r="C174" s="44"/>
      <c r="D174" s="44" t="s">
        <v>30</v>
      </c>
      <c r="E174" s="122" t="s">
        <v>41</v>
      </c>
      <c r="F174" s="2">
        <v>15</v>
      </c>
      <c r="G174" s="3">
        <v>1.05</v>
      </c>
      <c r="H174" s="3">
        <v>0.15</v>
      </c>
      <c r="I174" s="3">
        <v>6.45</v>
      </c>
      <c r="J174" s="3">
        <v>31.5</v>
      </c>
      <c r="K174" s="18" t="s">
        <v>38</v>
      </c>
      <c r="L174" s="70">
        <v>1.32</v>
      </c>
    </row>
    <row r="175" spans="1:12" s="66" customFormat="1" ht="15" x14ac:dyDescent="0.25">
      <c r="A175" s="76"/>
      <c r="B175" s="77"/>
      <c r="C175" s="46"/>
      <c r="D175" s="47" t="s">
        <v>31</v>
      </c>
      <c r="E175" s="93"/>
      <c r="F175" s="216">
        <f>SUM(F169:F174)</f>
        <v>745</v>
      </c>
      <c r="G175" s="94">
        <f>SUM(G169:G174)</f>
        <v>27.35</v>
      </c>
      <c r="H175" s="94">
        <f>SUM(H169:H174)</f>
        <v>31.289999999999996</v>
      </c>
      <c r="I175" s="94">
        <f>SUM(I169:I174)</f>
        <v>92.75</v>
      </c>
      <c r="J175" s="94">
        <f>SUM(J169:J174)</f>
        <v>744</v>
      </c>
      <c r="K175" s="183"/>
      <c r="L175" s="95">
        <f>SUM(L169:L174)</f>
        <v>102</v>
      </c>
    </row>
    <row r="176" spans="1:12" s="66" customFormat="1" ht="15" x14ac:dyDescent="0.25">
      <c r="A176" s="88">
        <v>2</v>
      </c>
      <c r="B176" s="89">
        <v>4</v>
      </c>
      <c r="C176" s="44" t="s">
        <v>107</v>
      </c>
      <c r="D176" s="50" t="s">
        <v>108</v>
      </c>
      <c r="E176" s="168" t="s">
        <v>165</v>
      </c>
      <c r="F176" s="215">
        <v>100</v>
      </c>
      <c r="G176" s="9">
        <v>4.08</v>
      </c>
      <c r="H176" s="9">
        <v>6</v>
      </c>
      <c r="I176" s="9">
        <v>24</v>
      </c>
      <c r="J176" s="9">
        <v>130</v>
      </c>
      <c r="K176" s="197" t="s">
        <v>38</v>
      </c>
      <c r="L176" s="70">
        <v>16.25</v>
      </c>
    </row>
    <row r="177" spans="1:12" s="66" customFormat="1" ht="15" x14ac:dyDescent="0.25">
      <c r="A177" s="88"/>
      <c r="B177" s="89"/>
      <c r="C177" s="44"/>
      <c r="D177" s="50" t="s">
        <v>28</v>
      </c>
      <c r="E177" s="151" t="s">
        <v>99</v>
      </c>
      <c r="F177" s="5">
        <v>200</v>
      </c>
      <c r="G177" s="3">
        <v>0.2</v>
      </c>
      <c r="H177" s="3">
        <v>0.2</v>
      </c>
      <c r="I177" s="3">
        <v>27.9</v>
      </c>
      <c r="J177" s="3">
        <v>115</v>
      </c>
      <c r="K177" s="196" t="s">
        <v>100</v>
      </c>
      <c r="L177" s="70">
        <v>8.75</v>
      </c>
    </row>
    <row r="178" spans="1:12" s="66" customFormat="1" ht="15.75" thickBot="1" x14ac:dyDescent="0.3">
      <c r="A178" s="71"/>
      <c r="B178" s="72"/>
      <c r="C178" s="48"/>
      <c r="D178" s="53" t="s">
        <v>31</v>
      </c>
      <c r="E178" s="78"/>
      <c r="F178" s="8">
        <f>SUM(F176:F177)</f>
        <v>300</v>
      </c>
      <c r="G178" s="114">
        <f>SUM(G176:G177)</f>
        <v>4.28</v>
      </c>
      <c r="H178" s="114">
        <f>SUM(H176:H177)</f>
        <v>6.2</v>
      </c>
      <c r="I178" s="114">
        <f>SUM(I176:I177)</f>
        <v>51.9</v>
      </c>
      <c r="J178" s="114">
        <f>SUM(J176:J177)</f>
        <v>245</v>
      </c>
      <c r="K178" s="107"/>
      <c r="L178" s="69">
        <f>SUM(L176:L177)</f>
        <v>25</v>
      </c>
    </row>
    <row r="179" spans="1:12" s="66" customFormat="1" ht="15.75" thickBot="1" x14ac:dyDescent="0.3">
      <c r="A179" s="96">
        <f>A162</f>
        <v>2</v>
      </c>
      <c r="B179" s="97">
        <f>B162</f>
        <v>4</v>
      </c>
      <c r="C179" s="245" t="s">
        <v>4</v>
      </c>
      <c r="D179" s="246"/>
      <c r="E179" s="98"/>
      <c r="F179" s="99">
        <f>F168+F175+F178</f>
        <v>1757</v>
      </c>
      <c r="G179" s="115">
        <f>G168+G175+G178</f>
        <v>63.120000000000005</v>
      </c>
      <c r="H179" s="115">
        <f>H168+H175+H178</f>
        <v>51.54</v>
      </c>
      <c r="I179" s="115">
        <f>I168+I175+I178</f>
        <v>274.28999999999996</v>
      </c>
      <c r="J179" s="115">
        <f>J168+J175+J178</f>
        <v>1768.4</v>
      </c>
      <c r="K179" s="179"/>
      <c r="L179" s="100">
        <f>L168+L175+L178</f>
        <v>253.67000000000002</v>
      </c>
    </row>
    <row r="180" spans="1:12" s="66" customFormat="1" ht="15.75" customHeight="1" x14ac:dyDescent="0.25">
      <c r="A180" s="86">
        <v>2</v>
      </c>
      <c r="B180" s="87">
        <v>5</v>
      </c>
      <c r="C180" s="43" t="s">
        <v>20</v>
      </c>
      <c r="D180" s="217"/>
      <c r="E180" s="218" t="s">
        <v>118</v>
      </c>
      <c r="F180" s="219">
        <v>200</v>
      </c>
      <c r="G180" s="19">
        <v>2.8</v>
      </c>
      <c r="H180" s="19">
        <v>3.2</v>
      </c>
      <c r="I180" s="19">
        <v>4.7</v>
      </c>
      <c r="J180" s="19">
        <v>58</v>
      </c>
      <c r="K180" s="195"/>
      <c r="L180" s="84">
        <v>41.7</v>
      </c>
    </row>
    <row r="181" spans="1:12" s="66" customFormat="1" ht="15.75" customHeight="1" x14ac:dyDescent="0.25">
      <c r="A181" s="71"/>
      <c r="B181" s="91"/>
      <c r="C181" s="48"/>
      <c r="D181" s="174"/>
      <c r="E181" s="168" t="s">
        <v>132</v>
      </c>
      <c r="F181" s="139">
        <v>50</v>
      </c>
      <c r="G181" s="3">
        <v>6</v>
      </c>
      <c r="H181" s="3">
        <v>5.5</v>
      </c>
      <c r="I181" s="3">
        <v>0.3</v>
      </c>
      <c r="J181" s="3">
        <v>78</v>
      </c>
      <c r="K181" s="205" t="s">
        <v>134</v>
      </c>
      <c r="L181" s="92">
        <v>13.56</v>
      </c>
    </row>
    <row r="182" spans="1:12" s="66" customFormat="1" ht="15.75" customHeight="1" x14ac:dyDescent="0.25">
      <c r="A182" s="71"/>
      <c r="B182" s="91"/>
      <c r="C182" s="48"/>
      <c r="D182" s="174"/>
      <c r="E182" s="119" t="s">
        <v>42</v>
      </c>
      <c r="F182" s="2">
        <v>25</v>
      </c>
      <c r="G182" s="9">
        <v>6.25</v>
      </c>
      <c r="H182" s="9">
        <v>7.42</v>
      </c>
      <c r="I182" s="120">
        <v>0</v>
      </c>
      <c r="J182" s="120">
        <v>90.83</v>
      </c>
      <c r="K182" s="205" t="s">
        <v>117</v>
      </c>
      <c r="L182" s="92">
        <v>25.11</v>
      </c>
    </row>
    <row r="183" spans="1:12" s="66" customFormat="1" ht="16.5" customHeight="1" x14ac:dyDescent="0.25">
      <c r="A183" s="71"/>
      <c r="B183" s="91"/>
      <c r="C183" s="48"/>
      <c r="D183" s="112" t="s">
        <v>21</v>
      </c>
      <c r="E183" s="127" t="s">
        <v>133</v>
      </c>
      <c r="F183" s="5">
        <v>250</v>
      </c>
      <c r="G183" s="3">
        <v>5.7</v>
      </c>
      <c r="H183" s="3">
        <v>4.9000000000000004</v>
      </c>
      <c r="I183" s="3">
        <v>21.7</v>
      </c>
      <c r="J183" s="3">
        <v>155</v>
      </c>
      <c r="K183" s="197" t="s">
        <v>69</v>
      </c>
      <c r="L183" s="92">
        <v>20.9</v>
      </c>
    </row>
    <row r="184" spans="1:12" s="66" customFormat="1" ht="15" x14ac:dyDescent="0.25">
      <c r="A184" s="88"/>
      <c r="B184" s="89"/>
      <c r="C184" s="44"/>
      <c r="D184" s="50" t="s">
        <v>22</v>
      </c>
      <c r="E184" s="122" t="s">
        <v>70</v>
      </c>
      <c r="F184" s="118">
        <v>200</v>
      </c>
      <c r="G184" s="3">
        <v>2.9</v>
      </c>
      <c r="H184" s="3">
        <v>2.5</v>
      </c>
      <c r="I184" s="3">
        <v>24.8</v>
      </c>
      <c r="J184" s="3">
        <v>132</v>
      </c>
      <c r="K184" s="197" t="s">
        <v>39</v>
      </c>
      <c r="L184" s="70">
        <v>17.399999999999999</v>
      </c>
    </row>
    <row r="185" spans="1:12" s="66" customFormat="1" ht="15" x14ac:dyDescent="0.25">
      <c r="A185" s="88"/>
      <c r="B185" s="89"/>
      <c r="C185" s="44"/>
      <c r="D185" s="58" t="s">
        <v>29</v>
      </c>
      <c r="E185" s="122" t="s">
        <v>40</v>
      </c>
      <c r="F185" s="118">
        <v>40</v>
      </c>
      <c r="G185" s="3">
        <v>3.2</v>
      </c>
      <c r="H185" s="3">
        <v>0.8</v>
      </c>
      <c r="I185" s="3">
        <v>22.8</v>
      </c>
      <c r="J185" s="3">
        <v>112</v>
      </c>
      <c r="K185" s="18" t="s">
        <v>38</v>
      </c>
      <c r="L185" s="70">
        <v>6.25</v>
      </c>
    </row>
    <row r="186" spans="1:12" s="66" customFormat="1" ht="15" x14ac:dyDescent="0.25">
      <c r="A186" s="88"/>
      <c r="B186" s="89"/>
      <c r="C186" s="44"/>
      <c r="D186" s="58" t="s">
        <v>30</v>
      </c>
      <c r="E186" s="122" t="s">
        <v>41</v>
      </c>
      <c r="F186" s="2">
        <v>20</v>
      </c>
      <c r="G186" s="3">
        <v>1.4</v>
      </c>
      <c r="H186" s="3">
        <v>0.2</v>
      </c>
      <c r="I186" s="3">
        <v>8.6</v>
      </c>
      <c r="J186" s="3">
        <v>42</v>
      </c>
      <c r="K186" s="18" t="s">
        <v>38</v>
      </c>
      <c r="L186" s="70">
        <v>1.75</v>
      </c>
    </row>
    <row r="187" spans="1:12" s="66" customFormat="1" ht="15" x14ac:dyDescent="0.25">
      <c r="A187" s="88"/>
      <c r="B187" s="89"/>
      <c r="C187" s="44"/>
      <c r="D187" s="59" t="s">
        <v>31</v>
      </c>
      <c r="E187" s="101"/>
      <c r="F187" s="102">
        <f>SUM(F180:F186)</f>
        <v>785</v>
      </c>
      <c r="G187" s="102">
        <f>SUM(G180:G186)</f>
        <v>28.249999999999996</v>
      </c>
      <c r="H187" s="102">
        <f>SUM(H180:H186)</f>
        <v>24.519999999999996</v>
      </c>
      <c r="I187" s="102">
        <f>SUM(I180:I186)</f>
        <v>82.899999999999991</v>
      </c>
      <c r="J187" s="102">
        <f>SUM(J180:J186)</f>
        <v>667.82999999999993</v>
      </c>
      <c r="K187" s="184"/>
      <c r="L187" s="75">
        <f>SUM(L180:L186)</f>
        <v>126.67000000000002</v>
      </c>
    </row>
    <row r="188" spans="1:12" s="66" customFormat="1" ht="17.45" customHeight="1" x14ac:dyDescent="0.25">
      <c r="A188" s="88">
        <v>2</v>
      </c>
      <c r="B188" s="89">
        <v>5</v>
      </c>
      <c r="C188" s="44" t="s">
        <v>24</v>
      </c>
      <c r="D188" s="50" t="s">
        <v>25</v>
      </c>
      <c r="E188" s="125" t="s">
        <v>103</v>
      </c>
      <c r="F188" s="5">
        <v>270</v>
      </c>
      <c r="G188" s="3">
        <v>8.32</v>
      </c>
      <c r="H188" s="3">
        <v>11.46</v>
      </c>
      <c r="I188" s="3">
        <v>12.1</v>
      </c>
      <c r="J188" s="3">
        <v>167.2</v>
      </c>
      <c r="K188" s="205" t="s">
        <v>56</v>
      </c>
      <c r="L188" s="193">
        <v>28.37</v>
      </c>
    </row>
    <row r="189" spans="1:12" s="66" customFormat="1" ht="15" x14ac:dyDescent="0.25">
      <c r="A189" s="88"/>
      <c r="B189" s="89"/>
      <c r="C189" s="44"/>
      <c r="D189" s="50" t="s">
        <v>26</v>
      </c>
      <c r="E189" s="122" t="s">
        <v>126</v>
      </c>
      <c r="F189" s="126">
        <v>100</v>
      </c>
      <c r="G189" s="110">
        <v>14.98</v>
      </c>
      <c r="H189" s="110">
        <v>23.57</v>
      </c>
      <c r="I189" s="110">
        <v>15.5</v>
      </c>
      <c r="J189" s="110">
        <v>299.5</v>
      </c>
      <c r="K189" s="196" t="s">
        <v>86</v>
      </c>
      <c r="L189" s="62">
        <v>49.37</v>
      </c>
    </row>
    <row r="190" spans="1:12" s="66" customFormat="1" ht="15" x14ac:dyDescent="0.25">
      <c r="A190" s="88"/>
      <c r="B190" s="89"/>
      <c r="C190" s="44"/>
      <c r="D190" s="50" t="s">
        <v>27</v>
      </c>
      <c r="E190" s="125" t="s">
        <v>166</v>
      </c>
      <c r="F190" s="12">
        <v>180</v>
      </c>
      <c r="G190" s="13">
        <v>3.8</v>
      </c>
      <c r="H190" s="13">
        <v>5.4</v>
      </c>
      <c r="I190" s="13">
        <v>21.6</v>
      </c>
      <c r="J190" s="13">
        <v>151</v>
      </c>
      <c r="K190" s="197" t="s">
        <v>38</v>
      </c>
      <c r="L190" s="62">
        <v>11.01</v>
      </c>
    </row>
    <row r="191" spans="1:12" s="66" customFormat="1" ht="15" x14ac:dyDescent="0.25">
      <c r="A191" s="88"/>
      <c r="B191" s="89"/>
      <c r="C191" s="44"/>
      <c r="D191" s="44" t="s">
        <v>28</v>
      </c>
      <c r="E191" s="159" t="s">
        <v>99</v>
      </c>
      <c r="F191" s="5">
        <v>200</v>
      </c>
      <c r="G191" s="3">
        <v>0.2</v>
      </c>
      <c r="H191" s="3">
        <v>0.2</v>
      </c>
      <c r="I191" s="3">
        <v>27.9</v>
      </c>
      <c r="J191" s="3">
        <v>115</v>
      </c>
      <c r="K191" s="196" t="s">
        <v>100</v>
      </c>
      <c r="L191" s="55">
        <v>8.58</v>
      </c>
    </row>
    <row r="192" spans="1:12" s="66" customFormat="1" ht="15" x14ac:dyDescent="0.25">
      <c r="A192" s="88"/>
      <c r="B192" s="89"/>
      <c r="C192" s="44"/>
      <c r="D192" s="44" t="s">
        <v>29</v>
      </c>
      <c r="E192" s="11" t="s">
        <v>40</v>
      </c>
      <c r="F192" s="167">
        <v>19</v>
      </c>
      <c r="G192" s="3">
        <v>1.52</v>
      </c>
      <c r="H192" s="3">
        <v>0.38</v>
      </c>
      <c r="I192" s="3">
        <v>10.83</v>
      </c>
      <c r="J192" s="3">
        <v>53.2</v>
      </c>
      <c r="K192" s="18" t="s">
        <v>38</v>
      </c>
      <c r="L192" s="24">
        <v>2.92</v>
      </c>
    </row>
    <row r="193" spans="1:12" s="66" customFormat="1" ht="15" x14ac:dyDescent="0.25">
      <c r="A193" s="88"/>
      <c r="B193" s="89"/>
      <c r="C193" s="44"/>
      <c r="D193" s="58" t="s">
        <v>30</v>
      </c>
      <c r="E193" s="11" t="s">
        <v>41</v>
      </c>
      <c r="F193" s="2">
        <v>20</v>
      </c>
      <c r="G193" s="3">
        <v>1.4</v>
      </c>
      <c r="H193" s="3">
        <v>0.2</v>
      </c>
      <c r="I193" s="3">
        <v>8.6</v>
      </c>
      <c r="J193" s="3">
        <v>42</v>
      </c>
      <c r="K193" s="18" t="s">
        <v>38</v>
      </c>
      <c r="L193" s="70">
        <v>1.75</v>
      </c>
    </row>
    <row r="194" spans="1:12" s="66" customFormat="1" ht="15" x14ac:dyDescent="0.25">
      <c r="A194" s="76"/>
      <c r="B194" s="77"/>
      <c r="C194" s="46"/>
      <c r="D194" s="47" t="s">
        <v>31</v>
      </c>
      <c r="E194" s="93"/>
      <c r="F194" s="94">
        <f>SUM(F188:F193)</f>
        <v>789</v>
      </c>
      <c r="G194" s="94">
        <f>SUM(G188:G193)</f>
        <v>30.22</v>
      </c>
      <c r="H194" s="94">
        <f>SUM(H188:H193)</f>
        <v>41.210000000000008</v>
      </c>
      <c r="I194" s="94">
        <f>SUM(I188:I193)</f>
        <v>96.529999999999987</v>
      </c>
      <c r="J194" s="94">
        <f>SUM(J188:J193)</f>
        <v>827.90000000000009</v>
      </c>
      <c r="K194" s="183"/>
      <c r="L194" s="95">
        <f>SUM(L188:L193)</f>
        <v>102</v>
      </c>
    </row>
    <row r="195" spans="1:12" s="66" customFormat="1" ht="15" x14ac:dyDescent="0.25">
      <c r="A195" s="88">
        <v>2</v>
      </c>
      <c r="B195" s="89">
        <v>5</v>
      </c>
      <c r="C195" s="44" t="s">
        <v>107</v>
      </c>
      <c r="D195" s="50" t="s">
        <v>108</v>
      </c>
      <c r="E195" s="121" t="s">
        <v>113</v>
      </c>
      <c r="F195" s="21">
        <v>100</v>
      </c>
      <c r="G195" s="9">
        <v>12.14</v>
      </c>
      <c r="H195" s="9">
        <v>8.14</v>
      </c>
      <c r="I195" s="9">
        <v>38.67</v>
      </c>
      <c r="J195" s="9">
        <v>258.7</v>
      </c>
      <c r="K195" s="205" t="s">
        <v>114</v>
      </c>
      <c r="L195" s="70">
        <v>21.03</v>
      </c>
    </row>
    <row r="196" spans="1:12" s="66" customFormat="1" ht="15" x14ac:dyDescent="0.25">
      <c r="A196" s="88"/>
      <c r="B196" s="89"/>
      <c r="C196" s="44"/>
      <c r="D196" s="50" t="s">
        <v>28</v>
      </c>
      <c r="E196" s="11" t="s">
        <v>120</v>
      </c>
      <c r="F196" s="2">
        <v>206</v>
      </c>
      <c r="G196" s="16">
        <v>0.25</v>
      </c>
      <c r="H196" s="16">
        <v>0.1</v>
      </c>
      <c r="I196" s="16">
        <v>14.1</v>
      </c>
      <c r="J196" s="16">
        <v>62</v>
      </c>
      <c r="K196" s="205" t="s">
        <v>121</v>
      </c>
      <c r="L196" s="70">
        <v>3.97</v>
      </c>
    </row>
    <row r="197" spans="1:12" s="66" customFormat="1" ht="15.75" thickBot="1" x14ac:dyDescent="0.3">
      <c r="A197" s="220"/>
      <c r="B197" s="221"/>
      <c r="C197" s="104"/>
      <c r="D197" s="222" t="s">
        <v>31</v>
      </c>
      <c r="E197" s="223"/>
      <c r="F197" s="147">
        <f>SUM(F195:F196)</f>
        <v>306</v>
      </c>
      <c r="G197" s="148">
        <f t="shared" ref="G197" si="26">SUM(G195:G196)</f>
        <v>12.39</v>
      </c>
      <c r="H197" s="148">
        <f t="shared" ref="H197" si="27">SUM(H195:H196)</f>
        <v>8.24</v>
      </c>
      <c r="I197" s="148">
        <f t="shared" ref="I197" si="28">SUM(I195:I196)</f>
        <v>52.77</v>
      </c>
      <c r="J197" s="148">
        <f t="shared" ref="J197" si="29">SUM(J195:J196)</f>
        <v>320.7</v>
      </c>
      <c r="K197" s="149"/>
      <c r="L197" s="224">
        <f>SUM(L195:L196)</f>
        <v>25</v>
      </c>
    </row>
    <row r="198" spans="1:12" s="66" customFormat="1" ht="15.75" thickBot="1" x14ac:dyDescent="0.3">
      <c r="A198" s="96">
        <f>A180</f>
        <v>2</v>
      </c>
      <c r="B198" s="97">
        <f>B180</f>
        <v>5</v>
      </c>
      <c r="C198" s="245" t="s">
        <v>4</v>
      </c>
      <c r="D198" s="246"/>
      <c r="E198" s="98"/>
      <c r="F198" s="99">
        <f>F187+F194+F197</f>
        <v>1880</v>
      </c>
      <c r="G198" s="115">
        <f>G187+G194+G197</f>
        <v>70.86</v>
      </c>
      <c r="H198" s="115">
        <f>H187+H194+H197</f>
        <v>73.97</v>
      </c>
      <c r="I198" s="115">
        <f>I187+I194+I197</f>
        <v>232.2</v>
      </c>
      <c r="J198" s="115">
        <f>J187+J194+J197</f>
        <v>1816.43</v>
      </c>
      <c r="K198" s="179"/>
      <c r="L198" s="100">
        <f>L187+L194+L197</f>
        <v>253.67000000000002</v>
      </c>
    </row>
    <row r="199" spans="1:12" s="66" customFormat="1" ht="30.75" customHeight="1" thickBot="1" x14ac:dyDescent="0.3">
      <c r="A199" s="103"/>
      <c r="B199" s="104"/>
      <c r="C199" s="230" t="s">
        <v>5</v>
      </c>
      <c r="D199" s="231"/>
      <c r="E199" s="108"/>
      <c r="F199" s="111">
        <f>(F24+F43+F62+F100+F121+F141+F161+F179+F198)/(IF(F24=0,0,1)+IF(F43=0,0,1)+IF(F62=0,0,1)+IF(F100=0,0,1)+IF(F121=0,0,1)+IF(F141=0,0,1)+IF(F161=0,0,1)+IF(F179=0,0,1)+IF(F198=0,0,1))</f>
        <v>1853.7222222222222</v>
      </c>
      <c r="G199" s="111">
        <f>(G24+G43+G62+G100+G121+G141+G161+G179+G198)/(IF(G24=0,0,1)+IF(G43=0,0,1)+IF(G62=0,0,1)+IF(G100=0,0,1)+IF(G121=0,0,1)+IF(G141=0,0,1)+IF(G161=0,0,1)+IF(G179=0,0,1)+IF(G198=0,0,1))</f>
        <v>72.117777777777775</v>
      </c>
      <c r="H199" s="111">
        <f>(H24+H43+H62+H100+H121+H141+H161+H179+H198)/(IF(H24=0,0,1)+IF(H43=0,0,1)+IF(H62=0,0,1)+IF(H100=0,0,1)+IF(H121=0,0,1)+IF(H141=0,0,1)+IF(H161=0,0,1)+IF(H179=0,0,1)+IF(H198=0,0,1))</f>
        <v>68.492222222222225</v>
      </c>
      <c r="I199" s="111">
        <f>(I24+I43+I62+I100+I121+I141+I161+I179+I198)/(IF(I24=0,0,1)+IF(I43=0,0,1)+IF(I62=0,0,1)+IF(I100=0,0,1)+IF(I121=0,0,1)+IF(I141=0,0,1)+IF(I161=0,0,1)+IF(I179=0,0,1)+IF(I198=0,0,1))</f>
        <v>287.31888888888886</v>
      </c>
      <c r="J199" s="111">
        <f>(J24+J43+J62+J100+J121+J141+J161+J179+J198)/(IF(J24=0,0,1)+IF(J43=0,0,1)+IF(J62=0,0,1)+IF(J100=0,0,1)+IF(J121=0,0,1)+IF(J141=0,0,1)+IF(J161=0,0,1)+IF(J179=0,0,1)+IF(J198=0,0,1))</f>
        <v>2015.3255555555556</v>
      </c>
      <c r="K199" s="111"/>
      <c r="L199" s="228">
        <f>(L24+L43+L62+L100+L121+L141+L161+L179+L198)/(IF(L24=0,0,1)+IF(L43=0,0,1)+IF(L62=0,0,1)+IF(L100=0,0,1)+IF(L121=0,0,1)+IF(L141=0,0,1)+IF(L161=0,0,1)+IF(L179=0,0,1)+IF(L198=0,0,1))</f>
        <v>253.67000000000002</v>
      </c>
    </row>
    <row r="200" spans="1:12" s="66" customFormat="1" ht="15.75" customHeight="1" x14ac:dyDescent="0.25">
      <c r="C200" s="105"/>
      <c r="D200" s="105"/>
      <c r="L200" s="106"/>
    </row>
    <row r="201" spans="1:12" s="66" customFormat="1" ht="15" x14ac:dyDescent="0.25">
      <c r="C201" s="105"/>
      <c r="D201" s="105"/>
      <c r="L201" s="106"/>
    </row>
    <row r="202" spans="1:12" s="66" customFormat="1" ht="15" x14ac:dyDescent="0.25">
      <c r="A202" s="30"/>
      <c r="B202" s="30"/>
      <c r="C202" s="29"/>
      <c r="D202" s="29"/>
      <c r="E202" s="30"/>
      <c r="F202" s="30"/>
      <c r="G202" s="30"/>
      <c r="H202" s="30"/>
      <c r="I202" s="30"/>
      <c r="J202" s="30"/>
      <c r="K202" s="30"/>
      <c r="L202" s="60"/>
    </row>
  </sheetData>
  <mergeCells count="14">
    <mergeCell ref="C199:D199"/>
    <mergeCell ref="C1:E1"/>
    <mergeCell ref="H1:K1"/>
    <mergeCell ref="H2:K2"/>
    <mergeCell ref="C24:D24"/>
    <mergeCell ref="C43:D43"/>
    <mergeCell ref="C62:D62"/>
    <mergeCell ref="C82:D82"/>
    <mergeCell ref="C100:D100"/>
    <mergeCell ref="C121:D121"/>
    <mergeCell ref="C141:D141"/>
    <mergeCell ref="C161:D161"/>
    <mergeCell ref="C179:D179"/>
    <mergeCell ref="C198:D19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2025-03-31T10:02:42Z</dcterms:modified>
</cp:coreProperties>
</file>